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8 施設課\04 水道\001　【一般業務】\004 【調査もの】\★振興局\★地方公営企業決算状況調査\"/>
    </mc:Choice>
  </mc:AlternateContent>
  <workbookProtection workbookAlgorithmName="SHA-512" workbookHashValue="jQTPZWlnTcf1HwfkL1KTWoVRwZPUi64aZFVlI04fDJU2RusTPGBb+KHj1Jv0vhYUnh/Ff/WqDmGdViAkaAxEJg==" workbookSaltValue="RR3NAZDfZUoFEQ6OMTlqsw==" workbookSpinCount="100000" lockStructure="1"/>
  <bookViews>
    <workbookView xWindow="0" yWindow="0" windowWidth="22110" windowHeight="115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<sst xmlns="http://schemas.openxmlformats.org/spreadsheetml/2006/main" count="237" uniqueCount="124">
  <si>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</si>
  <si>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</si>
  <si>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</si>
  <si>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</si>
  <si>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</si>
  <si>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</si>
  <si>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</si>
  <si>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</si>
  <si>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</si>
  <si>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</si>
  <si>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</si>
  <si>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</si>
  <si>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</si>
  <si>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</si>
  <si>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</si>
  <si>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</si>
  <si>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</si>
  <si>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</si>
  <si>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</si>
  <si>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</si>
  <si>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</si>
  <si>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</si>
  <si>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</si>
  <si>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</si>
  <si>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</si>
  <si>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</si>
  <si>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</si>
  <si>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</si>
  <si>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</si>
  <si>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</si>
  <si>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</si>
  <si>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</si>
  <si>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</si>
  <si>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</si>
  <si>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</si>
  <si>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</si>
  <si>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</si>
  <si>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</si>
  <si>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</si>
  <si>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</si>
  <si>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</si>
  <si>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</si>
  <si>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</si>
  <si>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</si>
  <si>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</si>
  <si>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</si>
  <si>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</si>
  <si>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</si>
  <si>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</si>
  <si>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</si>
  <si>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</si>
  <si>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</si>
  <si>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</si>
  <si>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</si>
  <si>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</si>
  <si>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</si>
  <si>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</si>
  <si>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</si>
  <si>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</si>
  <si>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</si>
  <si>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</si>
  <si>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</si>
  <si>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</si>
  <si>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</si>
  <si>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</si>
  <si>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</si>
  <si>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</si>
  <si>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</si>
  <si>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</si>
  <si>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</si>
  <si>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</si>
  <si>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</si>
  <si>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</si>
  <si>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</si>
  <si>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</si>
  <si>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</si>
  <si>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</si>
  <si>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</si>
  <si>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</si>
  <si>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</si>
  <si>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</si>
  <si>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</si>
  <si>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</si>
  <si>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</si>
  <si>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</si>
  <si>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</si>
  <si>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</si>
  <si>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</si>
  <si>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</si>
  <si>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</si>
  <si>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</si>
  <si>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</si>
  <si>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</si>
  <si>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</si>
  <si>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</si>
  <si>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</si>
  <si>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</si>
  <si>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</si>
  <si>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</si>
  <si>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</si>
  <si>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</si>
  <si>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</si>
  <si>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</si>
  <si>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</si>
  <si>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</si>
  <si>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</si>
  <si>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</si>
  <si>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</si>
  <si>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島牧村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</si>
  <si>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</si>
  <si>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</si>
  <si>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</si>
  <si>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</si>
  <si>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</si>
  <si>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</si>
  <si>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</si>
  <si>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</si>
  <si>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</si>
  <si>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</si>
  <si>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</si>
  <si>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</si>
  <si>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過去５年度８０％を下回っている状況が続き、引き続き厳しい経営状況が継続している。少子高齢化、人口減少等により今後も給水収益の好転は厳しい状況と考えられる。料金体系の改定も十分に検討が必要である。　　　　　　　　　　④企業債残高対給水収益比率：類似団体平均値と比較すると低い状況であるが、今後、施設の更新、改修等を行うことで上昇が見込まれる。　　　　　　　　　⑤料金回収率：類似団体平均値は上回っているが、５０％以下であり依然、低い状況にあり、給水収益の確保に向けた取り組みが必要である。　　　　　　　　　⑥給水原価：類似団体平均値より下回っている年もあるが、今後、施設の更新、改修等により企業起債が増加することから、給水原価も上昇する。　　　　　　⑦施設利用率：類似団体平均値を下回る２５％の施設利用率となっているが、夏季、正月等の帰省時期などは配水量が増加することから、適切と理解している。　　　　　　　　　　　　　　　　　　　　　⑧有収率：漏水調査、修繕、老朽管更新を行い、９０％以上を目標とする。　　</t>
    <rPh sb="1" eb="4">
      <t>シュウエキテキ</t>
    </rPh>
    <rPh sb="4" eb="6">
      <t>シュウシ</t>
    </rPh>
    <rPh sb="6" eb="8">
      <t>ヒリツ</t>
    </rPh>
    <rPh sb="9" eb="11">
      <t>カコ</t>
    </rPh>
    <rPh sb="12" eb="14">
      <t>ネンド</t>
    </rPh>
    <rPh sb="18" eb="20">
      <t>シタマワ</t>
    </rPh>
    <rPh sb="24" eb="26">
      <t>ジョウキョウ</t>
    </rPh>
    <rPh sb="27" eb="28">
      <t>ツヅ</t>
    </rPh>
    <rPh sb="30" eb="31">
      <t>ヒ</t>
    </rPh>
    <rPh sb="32" eb="33">
      <t>ツヅ</t>
    </rPh>
    <rPh sb="34" eb="35">
      <t>キビ</t>
    </rPh>
    <rPh sb="37" eb="39">
      <t>ケイエイ</t>
    </rPh>
    <rPh sb="39" eb="41">
      <t>ジョウキョウ</t>
    </rPh>
    <rPh sb="42" eb="44">
      <t>ケイゾク</t>
    </rPh>
    <rPh sb="49" eb="51">
      <t>ショウシ</t>
    </rPh>
    <rPh sb="51" eb="54">
      <t>コウレイカ</t>
    </rPh>
    <rPh sb="55" eb="57">
      <t>ジンコウ</t>
    </rPh>
    <rPh sb="57" eb="59">
      <t>ゲンショウ</t>
    </rPh>
    <rPh sb="59" eb="60">
      <t>トウ</t>
    </rPh>
    <rPh sb="63" eb="65">
      <t>コンゴ</t>
    </rPh>
    <rPh sb="66" eb="68">
      <t>キュウスイ</t>
    </rPh>
    <rPh sb="68" eb="70">
      <t>シュウエキ</t>
    </rPh>
    <rPh sb="71" eb="73">
      <t>コウテン</t>
    </rPh>
    <rPh sb="74" eb="75">
      <t>キビ</t>
    </rPh>
    <rPh sb="77" eb="79">
      <t>ジョウキョウ</t>
    </rPh>
    <rPh sb="80" eb="81">
      <t>カンガ</t>
    </rPh>
    <rPh sb="86" eb="88">
      <t>リョウキン</t>
    </rPh>
    <rPh sb="88" eb="90">
      <t>タイケイ</t>
    </rPh>
    <rPh sb="91" eb="93">
      <t>カイテイ</t>
    </rPh>
    <rPh sb="94" eb="96">
      <t>ジュウブン</t>
    </rPh>
    <rPh sb="97" eb="99">
      <t>ケントウ</t>
    </rPh>
    <rPh sb="100" eb="102">
      <t>ヒツヨウ</t>
    </rPh>
    <rPh sb="117" eb="119">
      <t>キギョウ</t>
    </rPh>
    <rPh sb="119" eb="120">
      <t>サイ</t>
    </rPh>
    <rPh sb="120" eb="122">
      <t>ザンダカ</t>
    </rPh>
    <rPh sb="122" eb="123">
      <t>タイ</t>
    </rPh>
    <rPh sb="123" eb="125">
      <t>キュウスイ</t>
    </rPh>
    <rPh sb="125" eb="127">
      <t>シュウエキ</t>
    </rPh>
    <rPh sb="127" eb="129">
      <t>ヒリツ</t>
    </rPh>
    <rPh sb="130" eb="132">
      <t>ルイジ</t>
    </rPh>
    <rPh sb="132" eb="134">
      <t>ダンタイ</t>
    </rPh>
    <rPh sb="134" eb="137">
      <t>ヘイキンチ</t>
    </rPh>
    <rPh sb="138" eb="140">
      <t>ヒカク</t>
    </rPh>
    <rPh sb="143" eb="144">
      <t>ヒク</t>
    </rPh>
    <rPh sb="145" eb="147">
      <t>ジョウキョウ</t>
    </rPh>
    <rPh sb="152" eb="154">
      <t>コンゴ</t>
    </rPh>
    <rPh sb="155" eb="157">
      <t>シセツ</t>
    </rPh>
    <rPh sb="158" eb="160">
      <t>コウシン</t>
    </rPh>
    <rPh sb="161" eb="163">
      <t>カイシュウ</t>
    </rPh>
    <rPh sb="163" eb="164">
      <t>トウ</t>
    </rPh>
    <rPh sb="165" eb="166">
      <t>オコナ</t>
    </rPh>
    <rPh sb="170" eb="172">
      <t>ジョウショウ</t>
    </rPh>
    <rPh sb="173" eb="175">
      <t>ミコ</t>
    </rPh>
    <rPh sb="189" eb="191">
      <t>リョウキン</t>
    </rPh>
    <rPh sb="191" eb="193">
      <t>カイシュウ</t>
    </rPh>
    <rPh sb="193" eb="194">
      <t>リツ</t>
    </rPh>
    <rPh sb="195" eb="197">
      <t>ルイジ</t>
    </rPh>
    <rPh sb="197" eb="199">
      <t>ダンタイ</t>
    </rPh>
    <rPh sb="199" eb="202">
      <t>ヘイキンチ</t>
    </rPh>
    <rPh sb="203" eb="205">
      <t>ウワマワ</t>
    </rPh>
    <rPh sb="214" eb="216">
      <t>イカ</t>
    </rPh>
    <rPh sb="219" eb="221">
      <t>イゼン</t>
    </rPh>
    <rPh sb="222" eb="223">
      <t>ヒク</t>
    </rPh>
    <rPh sb="224" eb="226">
      <t>ジョウキョウ</t>
    </rPh>
    <rPh sb="230" eb="232">
      <t>キュウスイ</t>
    </rPh>
    <rPh sb="232" eb="234">
      <t>シュウエキ</t>
    </rPh>
    <rPh sb="235" eb="237">
      <t>カクホ</t>
    </rPh>
    <rPh sb="238" eb="239">
      <t>ム</t>
    </rPh>
    <rPh sb="241" eb="242">
      <t>ト</t>
    </rPh>
    <rPh sb="243" eb="244">
      <t>ク</t>
    </rPh>
    <rPh sb="246" eb="248">
      <t>ヒツヨウ</t>
    </rPh>
    <rPh sb="262" eb="264">
      <t>キュウスイ</t>
    </rPh>
    <rPh sb="264" eb="266">
      <t>ゲンカ</t>
    </rPh>
    <rPh sb="267" eb="269">
      <t>ルイジ</t>
    </rPh>
    <rPh sb="269" eb="271">
      <t>ダンタイ</t>
    </rPh>
    <rPh sb="271" eb="274">
      <t>ヘイキンチ</t>
    </rPh>
    <rPh sb="276" eb="278">
      <t>シタマワ</t>
    </rPh>
    <rPh sb="282" eb="283">
      <t>トシ</t>
    </rPh>
    <rPh sb="288" eb="290">
      <t>コンゴ</t>
    </rPh>
    <rPh sb="291" eb="293">
      <t>シセツ</t>
    </rPh>
    <rPh sb="294" eb="296">
      <t>コウシン</t>
    </rPh>
    <rPh sb="297" eb="299">
      <t>カイシュウ</t>
    </rPh>
    <rPh sb="299" eb="300">
      <t>トウ</t>
    </rPh>
    <rPh sb="303" eb="305">
      <t>キギョウ</t>
    </rPh>
    <rPh sb="305" eb="307">
      <t>キサイ</t>
    </rPh>
    <rPh sb="308" eb="310">
      <t>ゾウカ</t>
    </rPh>
    <rPh sb="317" eb="319">
      <t>キュウスイ</t>
    </rPh>
    <rPh sb="319" eb="321">
      <t>ゲンカ</t>
    </rPh>
    <rPh sb="322" eb="324">
      <t>ジョウショウ</t>
    </rPh>
    <rPh sb="334" eb="336">
      <t>シセツ</t>
    </rPh>
    <rPh sb="336" eb="339">
      <t>リヨウリツ</t>
    </rPh>
    <rPh sb="340" eb="342">
      <t>ルイジ</t>
    </rPh>
    <rPh sb="342" eb="344">
      <t>ダンタイ</t>
    </rPh>
    <rPh sb="344" eb="347">
      <t>ヘイキンチ</t>
    </rPh>
    <rPh sb="348" eb="350">
      <t>シタマワ</t>
    </rPh>
    <rPh sb="355" eb="357">
      <t>シセツ</t>
    </rPh>
    <rPh sb="357" eb="360">
      <t>リヨウリツ</t>
    </rPh>
    <rPh sb="368" eb="370">
      <t>カキ</t>
    </rPh>
    <rPh sb="371" eb="373">
      <t>ショウガツ</t>
    </rPh>
    <rPh sb="373" eb="374">
      <t>トウ</t>
    </rPh>
    <rPh sb="375" eb="377">
      <t>キセイ</t>
    </rPh>
    <rPh sb="377" eb="379">
      <t>ジキ</t>
    </rPh>
    <rPh sb="382" eb="384">
      <t>ハイスイ</t>
    </rPh>
    <rPh sb="384" eb="385">
      <t>リョウ</t>
    </rPh>
    <rPh sb="386" eb="388">
      <t>ゾウカ</t>
    </rPh>
    <rPh sb="395" eb="397">
      <t>テキセツ</t>
    </rPh>
    <rPh sb="398" eb="400">
      <t>リカイ</t>
    </rPh>
    <rPh sb="427" eb="429">
      <t>ユウシュウ</t>
    </rPh>
    <rPh sb="429" eb="430">
      <t>リツ</t>
    </rPh>
    <rPh sb="431" eb="433">
      <t>ロウスイ</t>
    </rPh>
    <rPh sb="433" eb="435">
      <t>チョウサ</t>
    </rPh>
    <rPh sb="436" eb="438">
      <t>シュウゼン</t>
    </rPh>
    <rPh sb="439" eb="441">
      <t>ロウキュウ</t>
    </rPh>
    <rPh sb="441" eb="442">
      <t>カン</t>
    </rPh>
    <rPh sb="442" eb="444">
      <t>コウシン</t>
    </rPh>
    <rPh sb="445" eb="446">
      <t>オコナ</t>
    </rPh>
    <rPh sb="451" eb="453">
      <t>イジョウ</t>
    </rPh>
    <rPh sb="454" eb="456">
      <t>モクヒョウ</t>
    </rPh>
    <phoneticPr fontId="4"/>
  </si>
  <si>
    <t>　施設・管路の更新・改修等について、中長期の事業実施計画が未策定で、計画的な事業推進には至らない状況であったことから、経営戦略を念頭に今後の更新、改修等の事業計画を策定し、老朽化施設及び管の更新、改修等を進める。</t>
    <rPh sb="1" eb="3">
      <t>シセツ</t>
    </rPh>
    <rPh sb="4" eb="6">
      <t>カンロ</t>
    </rPh>
    <rPh sb="7" eb="9">
      <t>コウシン</t>
    </rPh>
    <rPh sb="10" eb="12">
      <t>カイシュウ</t>
    </rPh>
    <rPh sb="12" eb="13">
      <t>トウ</t>
    </rPh>
    <rPh sb="18" eb="21">
      <t>チュウチョウキ</t>
    </rPh>
    <rPh sb="22" eb="24">
      <t>ジギョウ</t>
    </rPh>
    <rPh sb="24" eb="26">
      <t>ジッシ</t>
    </rPh>
    <rPh sb="26" eb="28">
      <t>ケイカク</t>
    </rPh>
    <rPh sb="29" eb="30">
      <t>ミ</t>
    </rPh>
    <rPh sb="30" eb="32">
      <t>サクテイ</t>
    </rPh>
    <rPh sb="34" eb="37">
      <t>ケイカクテキ</t>
    </rPh>
    <rPh sb="38" eb="40">
      <t>ジギョウ</t>
    </rPh>
    <rPh sb="40" eb="42">
      <t>スイシン</t>
    </rPh>
    <rPh sb="44" eb="45">
      <t>イタ</t>
    </rPh>
    <rPh sb="48" eb="50">
      <t>ジョウキョウ</t>
    </rPh>
    <rPh sb="59" eb="61">
      <t>ケイエイ</t>
    </rPh>
    <rPh sb="61" eb="63">
      <t>センリャク</t>
    </rPh>
    <rPh sb="64" eb="66">
      <t>ネントウ</t>
    </rPh>
    <rPh sb="67" eb="69">
      <t>コンゴ</t>
    </rPh>
    <rPh sb="70" eb="72">
      <t>コウシン</t>
    </rPh>
    <rPh sb="73" eb="75">
      <t>カイシュウ</t>
    </rPh>
    <rPh sb="75" eb="76">
      <t>トウ</t>
    </rPh>
    <rPh sb="77" eb="79">
      <t>ジギョウ</t>
    </rPh>
    <rPh sb="79" eb="81">
      <t>ケイカク</t>
    </rPh>
    <rPh sb="82" eb="84">
      <t>サクテイ</t>
    </rPh>
    <rPh sb="86" eb="89">
      <t>ロウキュウカ</t>
    </rPh>
    <rPh sb="89" eb="91">
      <t>シセツ</t>
    </rPh>
    <rPh sb="91" eb="92">
      <t>オヨ</t>
    </rPh>
    <rPh sb="93" eb="94">
      <t>カン</t>
    </rPh>
    <rPh sb="95" eb="97">
      <t>コウシン</t>
    </rPh>
    <rPh sb="98" eb="100">
      <t>カイシュウ</t>
    </rPh>
    <rPh sb="100" eb="101">
      <t>トウ</t>
    </rPh>
    <rPh sb="102" eb="103">
      <t>スス</t>
    </rPh>
    <phoneticPr fontId="4"/>
  </si>
  <si>
    <t>　今後、老朽化施設及び管の更新、改修等に多額の費用を費やすことから、現状に即した施設及び管とすべく、ダウンサイジングも踏まえ、事業費用の抑制と、発生する費用のピークシフトとなるように、事業計画を策定する必要がある。また、少子高齢化、人口減少により、給水収支の悪化も想定されるが、利用者負担も考慮に入れ、料金体系の改定等を検討し、財源確保に努める。さらに、いっそうの維持管理経費の削減を図り、安定した水道事業運営を目指す。</t>
    <rPh sb="1" eb="3">
      <t>コンゴ</t>
    </rPh>
    <rPh sb="4" eb="7">
      <t>ロウキュウカ</t>
    </rPh>
    <rPh sb="7" eb="9">
      <t>シセツ</t>
    </rPh>
    <rPh sb="9" eb="10">
      <t>オヨ</t>
    </rPh>
    <rPh sb="11" eb="12">
      <t>カン</t>
    </rPh>
    <rPh sb="13" eb="15">
      <t>コウシン</t>
    </rPh>
    <rPh sb="16" eb="18">
      <t>カイシュウ</t>
    </rPh>
    <rPh sb="18" eb="19">
      <t>トウ</t>
    </rPh>
    <rPh sb="20" eb="22">
      <t>タガク</t>
    </rPh>
    <rPh sb="23" eb="25">
      <t>ヒヨウ</t>
    </rPh>
    <rPh sb="26" eb="27">
      <t>ツイ</t>
    </rPh>
    <rPh sb="34" eb="36">
      <t>ゲンジョウ</t>
    </rPh>
    <rPh sb="37" eb="38">
      <t>ソク</t>
    </rPh>
    <rPh sb="40" eb="42">
      <t>シセツ</t>
    </rPh>
    <rPh sb="42" eb="43">
      <t>オヨ</t>
    </rPh>
    <rPh sb="44" eb="45">
      <t>カン</t>
    </rPh>
    <rPh sb="59" eb="60">
      <t>フ</t>
    </rPh>
    <rPh sb="63" eb="65">
      <t>ジギョウ</t>
    </rPh>
    <rPh sb="65" eb="67">
      <t>ヒヨウ</t>
    </rPh>
    <rPh sb="68" eb="70">
      <t>ヨクセイ</t>
    </rPh>
    <rPh sb="72" eb="74">
      <t>ハッセイ</t>
    </rPh>
    <rPh sb="76" eb="78">
      <t>ヒヨウ</t>
    </rPh>
    <rPh sb="92" eb="94">
      <t>ジギョウ</t>
    </rPh>
    <rPh sb="94" eb="96">
      <t>ケイカク</t>
    </rPh>
    <rPh sb="97" eb="99">
      <t>サクテイ</t>
    </rPh>
    <rPh sb="101" eb="103">
      <t>ヒツヨウ</t>
    </rPh>
    <rPh sb="110" eb="112">
      <t>ショウシ</t>
    </rPh>
    <rPh sb="112" eb="115">
      <t>コウレイカ</t>
    </rPh>
    <rPh sb="116" eb="118">
      <t>ジンコウ</t>
    </rPh>
    <rPh sb="118" eb="120">
      <t>ゲンショウ</t>
    </rPh>
    <rPh sb="124" eb="126">
      <t>キュウスイ</t>
    </rPh>
    <rPh sb="126" eb="128">
      <t>シュウシ</t>
    </rPh>
    <rPh sb="129" eb="131">
      <t>アッカ</t>
    </rPh>
    <rPh sb="132" eb="134">
      <t>ソウテイ</t>
    </rPh>
    <rPh sb="139" eb="142">
      <t>リヨウシャ</t>
    </rPh>
    <rPh sb="142" eb="144">
      <t>フタン</t>
    </rPh>
    <rPh sb="145" eb="147">
      <t>コウリョ</t>
    </rPh>
    <rPh sb="148" eb="149">
      <t>イ</t>
    </rPh>
    <rPh sb="151" eb="153">
      <t>リョウキン</t>
    </rPh>
    <rPh sb="153" eb="155">
      <t>タイケイ</t>
    </rPh>
    <rPh sb="156" eb="158">
      <t>カイテイ</t>
    </rPh>
    <rPh sb="158" eb="159">
      <t>トウ</t>
    </rPh>
    <rPh sb="160" eb="162">
      <t>ケントウ</t>
    </rPh>
    <rPh sb="164" eb="166">
      <t>ザイゲン</t>
    </rPh>
    <rPh sb="166" eb="168">
      <t>カクホ</t>
    </rPh>
    <rPh sb="169" eb="170">
      <t>ツト</t>
    </rPh>
    <rPh sb="182" eb="184">
      <t>イジ</t>
    </rPh>
    <rPh sb="184" eb="186">
      <t>カンリ</t>
    </rPh>
    <rPh sb="186" eb="188">
      <t>ケイヒ</t>
    </rPh>
    <rPh sb="189" eb="191">
      <t>サクゲン</t>
    </rPh>
    <rPh sb="192" eb="193">
      <t>ハカ</t>
    </rPh>
    <rPh sb="195" eb="197">
      <t>アンテイ</t>
    </rPh>
    <rPh sb="199" eb="201">
      <t>スイドウ</t>
    </rPh>
    <rPh sb="201" eb="203">
      <t>ジギョウ</t>
    </rPh>
    <rPh sb="203" eb="205">
      <t>ウンエイ</t>
    </rPh>
    <rPh sb="206" eb="20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</si>
</sst>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59-4131-865F-E6C957AB0088}"/>
            </c:ext>
          </c:extLst>
        </c:ser>
        <c:dLbls>
          <c:showLegendKey val="0"/>
          <c:showVal val="0"/>
          <c:showCatName val="0"/>
          <c:showSerName val="0"/>
          <c:showPercent val="0"/>
          <c:showBubbleSize val="0"/>
        </c:dLbls>
        <c:gapWidth val="150"/>
        <c:axId val="184992712"/>
        <c:axId val="2962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459-4131-865F-E6C957AB0088}"/>
            </c:ext>
          </c:extLst>
        </c:ser>
        <c:dLbls>
          <c:showLegendKey val="0"/>
          <c:showVal val="0"/>
          <c:showCatName val="0"/>
          <c:showSerName val="0"/>
          <c:showPercent val="0"/>
          <c:showBubbleSize val="0"/>
        </c:dLbls>
        <c:marker val="1"/>
        <c:smooth val="0"/>
        <c:axId val="184992712"/>
        <c:axId val="296240400"/>
      </c:lineChart>
      <c:dateAx>
        <c:axId val="184992712"/>
        <c:scaling>
          <c:orientation val="minMax"/>
        </c:scaling>
        <c:delete val="1"/>
        <c:axPos val="b"/>
        <c:numFmt formatCode="ge" sourceLinked="1"/>
        <c:majorTickMark val="none"/>
        <c:minorTickMark val="none"/>
        <c:tickLblPos val="none"/>
        <c:crossAx val="296240400"/>
        <c:crosses val="autoZero"/>
        <c:auto val="1"/>
        <c:lblOffset val="100"/>
        <c:baseTimeUnit val="years"/>
      </c:dateAx>
      <c:valAx>
        <c:axId val="29624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28.91</c:v>
                </c:pt>
                <c:pt idx="1">
                  <c:v>30.27</c:v>
                </c:pt>
                <c:pt idx="2">
                  <c:v>29.36</c:v>
                </c:pt>
                <c:pt idx="3">
                  <c:v>30.85</c:v>
                </c:pt>
                <c:pt idx="4">
                  <c:v>25.25</c:v>
                </c:pt>
              </c:numCache>
            </c:numRef>
          </c:val>
          <c:extLst xmlns:c16r2="http://schemas.microsoft.com/office/drawing/2015/06/chart">
            <c:ext xmlns:c16="http://schemas.microsoft.com/office/drawing/2014/chart" uri="{C3380CC4-5D6E-409C-BE32-E72D297353CC}">
              <c16:uniqueId val="{00000000-BD4B-4338-BA38-ECE7A7120129}"/>
            </c:ext>
          </c:extLst>
        </c:ser>
        <c:dLbls>
          <c:showLegendKey val="0"/>
          <c:showVal val="0"/>
          <c:showCatName val="0"/>
          <c:showSerName val="0"/>
          <c:showPercent val="0"/>
          <c:showBubbleSize val="0"/>
        </c:dLbls>
        <c:gapWidth val="150"/>
        <c:axId val="297564104"/>
        <c:axId val="29756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D4B-4338-BA38-ECE7A7120129}"/>
            </c:ext>
          </c:extLst>
        </c:ser>
        <c:dLbls>
          <c:showLegendKey val="0"/>
          <c:showVal val="0"/>
          <c:showCatName val="0"/>
          <c:showSerName val="0"/>
          <c:showPercent val="0"/>
          <c:showBubbleSize val="0"/>
        </c:dLbls>
        <c:marker val="1"/>
        <c:smooth val="0"/>
        <c:axId val="297564104"/>
        <c:axId val="297564496"/>
      </c:lineChart>
      <c:dateAx>
        <c:axId val="297564104"/>
        <c:scaling>
          <c:orientation val="minMax"/>
        </c:scaling>
        <c:delete val="1"/>
        <c:axPos val="b"/>
        <c:numFmt formatCode="ge" sourceLinked="1"/>
        <c:majorTickMark val="none"/>
        <c:minorTickMark val="none"/>
        <c:tickLblPos val="none"/>
        <c:crossAx val="297564496"/>
        <c:crosses val="autoZero"/>
        <c:auto val="1"/>
        <c:lblOffset val="100"/>
        <c:baseTimeUnit val="years"/>
      </c:dateAx>
      <c:valAx>
        <c:axId val="29756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97.66</c:v>
                </c:pt>
                <c:pt idx="1">
                  <c:v>96.5</c:v>
                </c:pt>
                <c:pt idx="2">
                  <c:v>95.95</c:v>
                </c:pt>
                <c:pt idx="3">
                  <c:v>93.82</c:v>
                </c:pt>
                <c:pt idx="4">
                  <c:v>94.82</c:v>
                </c:pt>
              </c:numCache>
            </c:numRef>
          </c:val>
          <c:extLst xmlns:c16r2="http://schemas.microsoft.com/office/drawing/2015/06/chart">
            <c:ext xmlns:c16="http://schemas.microsoft.com/office/drawing/2014/chart" uri="{C3380CC4-5D6E-409C-BE32-E72D297353CC}">
              <c16:uniqueId val="{00000000-FB41-4704-806E-E3B93DF1BDC9}"/>
            </c:ext>
          </c:extLst>
        </c:ser>
        <c:dLbls>
          <c:showLegendKey val="0"/>
          <c:showVal val="0"/>
          <c:showCatName val="0"/>
          <c:showSerName val="0"/>
          <c:showPercent val="0"/>
          <c:showBubbleSize val="0"/>
        </c:dLbls>
        <c:gapWidth val="150"/>
        <c:axId val="297565672"/>
        <c:axId val="2976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FB41-4704-806E-E3B93DF1BDC9}"/>
            </c:ext>
          </c:extLst>
        </c:ser>
        <c:dLbls>
          <c:showLegendKey val="0"/>
          <c:showVal val="0"/>
          <c:showCatName val="0"/>
          <c:showSerName val="0"/>
          <c:showPercent val="0"/>
          <c:showBubbleSize val="0"/>
        </c:dLbls>
        <c:marker val="1"/>
        <c:smooth val="0"/>
        <c:axId val="297565672"/>
        <c:axId val="297672712"/>
      </c:lineChart>
      <c:dateAx>
        <c:axId val="297565672"/>
        <c:scaling>
          <c:orientation val="minMax"/>
        </c:scaling>
        <c:delete val="1"/>
        <c:axPos val="b"/>
        <c:numFmt formatCode="ge" sourceLinked="1"/>
        <c:majorTickMark val="none"/>
        <c:minorTickMark val="none"/>
        <c:tickLblPos val="none"/>
        <c:crossAx val="297672712"/>
        <c:crosses val="autoZero"/>
        <c:auto val="1"/>
        <c:lblOffset val="100"/>
        <c:baseTimeUnit val="years"/>
      </c:dateAx>
      <c:valAx>
        <c:axId val="2976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6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52.17</c:v>
                </c:pt>
                <c:pt idx="1">
                  <c:v>70.040000000000006</c:v>
                </c:pt>
                <c:pt idx="2">
                  <c:v>78.69</c:v>
                </c:pt>
                <c:pt idx="3">
                  <c:v>70.55</c:v>
                </c:pt>
                <c:pt idx="4">
                  <c:v>63.08</c:v>
                </c:pt>
              </c:numCache>
            </c:numRef>
          </c:val>
          <c:extLst xmlns:c16r2="http://schemas.microsoft.com/office/drawing/2015/06/chart">
            <c:ext xmlns:c16="http://schemas.microsoft.com/office/drawing/2014/chart" uri="{C3380CC4-5D6E-409C-BE32-E72D297353CC}">
              <c16:uniqueId val="{00000000-BFC0-4D9A-969A-0E4E979D4E90}"/>
            </c:ext>
          </c:extLst>
        </c:ser>
        <c:dLbls>
          <c:showLegendKey val="0"/>
          <c:showVal val="0"/>
          <c:showCatName val="0"/>
          <c:showSerName val="0"/>
          <c:showPercent val="0"/>
          <c:showBubbleSize val="0"/>
        </c:dLbls>
        <c:gapWidth val="150"/>
        <c:axId val="296241576"/>
        <c:axId val="29624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BFC0-4D9A-969A-0E4E979D4E90}"/>
            </c:ext>
          </c:extLst>
        </c:ser>
        <c:dLbls>
          <c:showLegendKey val="0"/>
          <c:showVal val="0"/>
          <c:showCatName val="0"/>
          <c:showSerName val="0"/>
          <c:showPercent val="0"/>
          <c:showBubbleSize val="0"/>
        </c:dLbls>
        <c:marker val="1"/>
        <c:smooth val="0"/>
        <c:axId val="296241576"/>
        <c:axId val="296241968"/>
      </c:lineChart>
      <c:dateAx>
        <c:axId val="296241576"/>
        <c:scaling>
          <c:orientation val="minMax"/>
        </c:scaling>
        <c:delete val="1"/>
        <c:axPos val="b"/>
        <c:numFmt formatCode="ge" sourceLinked="1"/>
        <c:majorTickMark val="none"/>
        <c:minorTickMark val="none"/>
        <c:tickLblPos val="none"/>
        <c:crossAx val="296241968"/>
        <c:crosses val="autoZero"/>
        <c:auto val="1"/>
        <c:lblOffset val="100"/>
        <c:baseTimeUnit val="years"/>
      </c:dateAx>
      <c:valAx>
        <c:axId val="29624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0D-4D47-B065-CC38102BFFC1}"/>
            </c:ext>
          </c:extLst>
        </c:ser>
        <c:dLbls>
          <c:showLegendKey val="0"/>
          <c:showVal val="0"/>
          <c:showCatName val="0"/>
          <c:showSerName val="0"/>
          <c:showPercent val="0"/>
          <c:showBubbleSize val="0"/>
        </c:dLbls>
        <c:gapWidth val="150"/>
        <c:axId val="296243144"/>
        <c:axId val="29624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0D-4D47-B065-CC38102BFFC1}"/>
            </c:ext>
          </c:extLst>
        </c:ser>
        <c:dLbls>
          <c:showLegendKey val="0"/>
          <c:showVal val="0"/>
          <c:showCatName val="0"/>
          <c:showSerName val="0"/>
          <c:showPercent val="0"/>
          <c:showBubbleSize val="0"/>
        </c:dLbls>
        <c:marker val="1"/>
        <c:smooth val="0"/>
        <c:axId val="296243144"/>
        <c:axId val="296243536"/>
      </c:lineChart>
      <c:dateAx>
        <c:axId val="296243144"/>
        <c:scaling>
          <c:orientation val="minMax"/>
        </c:scaling>
        <c:delete val="1"/>
        <c:axPos val="b"/>
        <c:numFmt formatCode="ge" sourceLinked="1"/>
        <c:majorTickMark val="none"/>
        <c:minorTickMark val="none"/>
        <c:tickLblPos val="none"/>
        <c:crossAx val="296243536"/>
        <c:crosses val="autoZero"/>
        <c:auto val="1"/>
        <c:lblOffset val="100"/>
        <c:baseTimeUnit val="years"/>
      </c:dateAx>
      <c:valAx>
        <c:axId val="2962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4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58-4BA6-812C-0E667E21339F}"/>
            </c:ext>
          </c:extLst>
        </c:ser>
        <c:dLbls>
          <c:showLegendKey val="0"/>
          <c:showVal val="0"/>
          <c:showCatName val="0"/>
          <c:showSerName val="0"/>
          <c:showPercent val="0"/>
          <c:showBubbleSize val="0"/>
        </c:dLbls>
        <c:gapWidth val="150"/>
        <c:axId val="297198752"/>
        <c:axId val="29719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58-4BA6-812C-0E667E21339F}"/>
            </c:ext>
          </c:extLst>
        </c:ser>
        <c:dLbls>
          <c:showLegendKey val="0"/>
          <c:showVal val="0"/>
          <c:showCatName val="0"/>
          <c:showSerName val="0"/>
          <c:showPercent val="0"/>
          <c:showBubbleSize val="0"/>
        </c:dLbls>
        <c:marker val="1"/>
        <c:smooth val="0"/>
        <c:axId val="297198752"/>
        <c:axId val="297199144"/>
      </c:lineChart>
      <c:dateAx>
        <c:axId val="297198752"/>
        <c:scaling>
          <c:orientation val="minMax"/>
        </c:scaling>
        <c:delete val="1"/>
        <c:axPos val="b"/>
        <c:numFmt formatCode="ge" sourceLinked="1"/>
        <c:majorTickMark val="none"/>
        <c:minorTickMark val="none"/>
        <c:tickLblPos val="none"/>
        <c:crossAx val="297199144"/>
        <c:crosses val="autoZero"/>
        <c:auto val="1"/>
        <c:lblOffset val="100"/>
        <c:baseTimeUnit val="years"/>
      </c:dateAx>
      <c:valAx>
        <c:axId val="2971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D9-4302-98B7-A3931FA427CF}"/>
            </c:ext>
          </c:extLst>
        </c:ser>
        <c:dLbls>
          <c:showLegendKey val="0"/>
          <c:showVal val="0"/>
          <c:showCatName val="0"/>
          <c:showSerName val="0"/>
          <c:showPercent val="0"/>
          <c:showBubbleSize val="0"/>
        </c:dLbls>
        <c:gapWidth val="150"/>
        <c:axId val="297201888"/>
        <c:axId val="29732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D9-4302-98B7-A3931FA427CF}"/>
            </c:ext>
          </c:extLst>
        </c:ser>
        <c:dLbls>
          <c:showLegendKey val="0"/>
          <c:showVal val="0"/>
          <c:showCatName val="0"/>
          <c:showSerName val="0"/>
          <c:showPercent val="0"/>
          <c:showBubbleSize val="0"/>
        </c:dLbls>
        <c:marker val="1"/>
        <c:smooth val="0"/>
        <c:axId val="297201888"/>
        <c:axId val="297324528"/>
      </c:lineChart>
      <c:dateAx>
        <c:axId val="297201888"/>
        <c:scaling>
          <c:orientation val="minMax"/>
        </c:scaling>
        <c:delete val="1"/>
        <c:axPos val="b"/>
        <c:numFmt formatCode="ge" sourceLinked="1"/>
        <c:majorTickMark val="none"/>
        <c:minorTickMark val="none"/>
        <c:tickLblPos val="none"/>
        <c:crossAx val="297324528"/>
        <c:crosses val="autoZero"/>
        <c:auto val="1"/>
        <c:lblOffset val="100"/>
        <c:baseTimeUnit val="years"/>
      </c:dateAx>
      <c:valAx>
        <c:axId val="2973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59-4492-B604-8E4A57F24731}"/>
            </c:ext>
          </c:extLst>
        </c:ser>
        <c:dLbls>
          <c:showLegendKey val="0"/>
          <c:showVal val="0"/>
          <c:showCatName val="0"/>
          <c:showSerName val="0"/>
          <c:showPercent val="0"/>
          <c:showBubbleSize val="0"/>
        </c:dLbls>
        <c:gapWidth val="150"/>
        <c:axId val="297201496"/>
        <c:axId val="29720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9-4492-B604-8E4A57F24731}"/>
            </c:ext>
          </c:extLst>
        </c:ser>
        <c:dLbls>
          <c:showLegendKey val="0"/>
          <c:showVal val="0"/>
          <c:showCatName val="0"/>
          <c:showSerName val="0"/>
          <c:showPercent val="0"/>
          <c:showBubbleSize val="0"/>
        </c:dLbls>
        <c:marker val="1"/>
        <c:smooth val="0"/>
        <c:axId val="297201496"/>
        <c:axId val="297201104"/>
      </c:lineChart>
      <c:dateAx>
        <c:axId val="297201496"/>
        <c:scaling>
          <c:orientation val="minMax"/>
        </c:scaling>
        <c:delete val="1"/>
        <c:axPos val="b"/>
        <c:numFmt formatCode="ge" sourceLinked="1"/>
        <c:majorTickMark val="none"/>
        <c:minorTickMark val="none"/>
        <c:tickLblPos val="none"/>
        <c:crossAx val="297201104"/>
        <c:crosses val="autoZero"/>
        <c:auto val="1"/>
        <c:lblOffset val="100"/>
        <c:baseTimeUnit val="years"/>
      </c:dateAx>
      <c:valAx>
        <c:axId val="29720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1042.31</c:v>
                </c:pt>
                <c:pt idx="1">
                  <c:v>1037.06</c:v>
                </c:pt>
                <c:pt idx="2">
                  <c:v>1163.5999999999999</c:v>
                </c:pt>
                <c:pt idx="3">
                  <c:v>1046.97</c:v>
                </c:pt>
                <c:pt idx="4">
                  <c:v>1008.34</c:v>
                </c:pt>
              </c:numCache>
            </c:numRef>
          </c:val>
          <c:extLst xmlns:c16r2="http://schemas.microsoft.com/office/drawing/2015/06/chart">
            <c:ext xmlns:c16="http://schemas.microsoft.com/office/drawing/2014/chart" uri="{C3380CC4-5D6E-409C-BE32-E72D297353CC}">
              <c16:uniqueId val="{00000000-3D1D-4BD9-B1C9-0D1704832BBE}"/>
            </c:ext>
          </c:extLst>
        </c:ser>
        <c:dLbls>
          <c:showLegendKey val="0"/>
          <c:showVal val="0"/>
          <c:showCatName val="0"/>
          <c:showSerName val="0"/>
          <c:showPercent val="0"/>
          <c:showBubbleSize val="0"/>
        </c:dLbls>
        <c:gapWidth val="150"/>
        <c:axId val="297325704"/>
        <c:axId val="29732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3D1D-4BD9-B1C9-0D1704832BBE}"/>
            </c:ext>
          </c:extLst>
        </c:ser>
        <c:dLbls>
          <c:showLegendKey val="0"/>
          <c:showVal val="0"/>
          <c:showCatName val="0"/>
          <c:showSerName val="0"/>
          <c:showPercent val="0"/>
          <c:showBubbleSize val="0"/>
        </c:dLbls>
        <c:marker val="1"/>
        <c:smooth val="0"/>
        <c:axId val="297325704"/>
        <c:axId val="297326096"/>
      </c:lineChart>
      <c:dateAx>
        <c:axId val="297325704"/>
        <c:scaling>
          <c:orientation val="minMax"/>
        </c:scaling>
        <c:delete val="1"/>
        <c:axPos val="b"/>
        <c:numFmt formatCode="ge" sourceLinked="1"/>
        <c:majorTickMark val="none"/>
        <c:minorTickMark val="none"/>
        <c:tickLblPos val="none"/>
        <c:crossAx val="297326096"/>
        <c:crosses val="autoZero"/>
        <c:auto val="1"/>
        <c:lblOffset val="100"/>
        <c:baseTimeUnit val="years"/>
      </c:dateAx>
      <c:valAx>
        <c:axId val="29732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32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41.86</c:v>
                </c:pt>
                <c:pt idx="1">
                  <c:v>43.91</c:v>
                </c:pt>
                <c:pt idx="2">
                  <c:v>45.68</c:v>
                </c:pt>
                <c:pt idx="3">
                  <c:v>35.89</c:v>
                </c:pt>
                <c:pt idx="4">
                  <c:v>56.13</c:v>
                </c:pt>
              </c:numCache>
            </c:numRef>
          </c:val>
          <c:extLst xmlns:c16r2="http://schemas.microsoft.com/office/drawing/2015/06/chart">
            <c:ext xmlns:c16="http://schemas.microsoft.com/office/drawing/2014/chart" uri="{C3380CC4-5D6E-409C-BE32-E72D297353CC}">
              <c16:uniqueId val="{00000000-CA60-4396-9740-F7E40F268ED3}"/>
            </c:ext>
          </c:extLst>
        </c:ser>
        <c:dLbls>
          <c:showLegendKey val="0"/>
          <c:showVal val="0"/>
          <c:showCatName val="0"/>
          <c:showSerName val="0"/>
          <c:showPercent val="0"/>
          <c:showBubbleSize val="0"/>
        </c:dLbls>
        <c:gapWidth val="150"/>
        <c:axId val="297327272"/>
        <c:axId val="29732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CA60-4396-9740-F7E40F268ED3}"/>
            </c:ext>
          </c:extLst>
        </c:ser>
        <c:dLbls>
          <c:showLegendKey val="0"/>
          <c:showVal val="0"/>
          <c:showCatName val="0"/>
          <c:showSerName val="0"/>
          <c:showPercent val="0"/>
          <c:showBubbleSize val="0"/>
        </c:dLbls>
        <c:marker val="1"/>
        <c:smooth val="0"/>
        <c:axId val="297327272"/>
        <c:axId val="297327664"/>
      </c:lineChart>
      <c:dateAx>
        <c:axId val="297327272"/>
        <c:scaling>
          <c:orientation val="minMax"/>
        </c:scaling>
        <c:delete val="1"/>
        <c:axPos val="b"/>
        <c:numFmt formatCode="ge" sourceLinked="1"/>
        <c:majorTickMark val="none"/>
        <c:minorTickMark val="none"/>
        <c:tickLblPos val="none"/>
        <c:crossAx val="297327664"/>
        <c:crosses val="autoZero"/>
        <c:auto val="1"/>
        <c:lblOffset val="100"/>
        <c:baseTimeUnit val="years"/>
      </c:dateAx>
      <c:valAx>
        <c:axId val="29732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3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651.89</c:v>
                </c:pt>
                <c:pt idx="1">
                  <c:v>599.67999999999995</c:v>
                </c:pt>
                <c:pt idx="2">
                  <c:v>581.79999999999995</c:v>
                </c:pt>
                <c:pt idx="3">
                  <c:v>724.43</c:v>
                </c:pt>
                <c:pt idx="4">
                  <c:v>479.18</c:v>
                </c:pt>
              </c:numCache>
            </c:numRef>
          </c:val>
          <c:extLst xmlns:c16r2="http://schemas.microsoft.com/office/drawing/2015/06/chart">
            <c:ext xmlns:c16="http://schemas.microsoft.com/office/drawing/2014/chart" uri="{C3380CC4-5D6E-409C-BE32-E72D297353CC}">
              <c16:uniqueId val="{00000000-BEC7-49A9-AAF6-582D900E6B4A}"/>
            </c:ext>
          </c:extLst>
        </c:ser>
        <c:dLbls>
          <c:showLegendKey val="0"/>
          <c:showVal val="0"/>
          <c:showCatName val="0"/>
          <c:showSerName val="0"/>
          <c:showPercent val="0"/>
          <c:showBubbleSize val="0"/>
        </c:dLbls>
        <c:gapWidth val="150"/>
        <c:axId val="297562536"/>
        <c:axId val="29756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BEC7-49A9-AAF6-582D900E6B4A}"/>
            </c:ext>
          </c:extLst>
        </c:ser>
        <c:dLbls>
          <c:showLegendKey val="0"/>
          <c:showVal val="0"/>
          <c:showCatName val="0"/>
          <c:showSerName val="0"/>
          <c:showPercent val="0"/>
          <c:showBubbleSize val="0"/>
        </c:dLbls>
        <c:marker val="1"/>
        <c:smooth val="0"/>
        <c:axId val="297562536"/>
        <c:axId val="297562928"/>
      </c:lineChart>
      <c:dateAx>
        <c:axId val="297562536"/>
        <c:scaling>
          <c:orientation val="minMax"/>
        </c:scaling>
        <c:delete val="1"/>
        <c:axPos val="b"/>
        <c:numFmt formatCode="ge" sourceLinked="1"/>
        <c:majorTickMark val="none"/>
        <c:minorTickMark val="none"/>
        <c:tickLblPos val="none"/>
        <c:crossAx val="297562928"/>
        <c:crosses val="autoZero"/>
        <c:auto val="1"/>
        <c:lblOffset val="100"/>
        <c:baseTimeUnit val="years"/>
      </c:dateAx>
      <c:valAx>
        <c:axId val="2975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島牧村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1517</v>
      </c>
      <c r="AM8" s="66"/>
      <c r="AN8" s="66"/>
      <c r="AO8" s="66"/>
      <c r="AP8" s="66"/>
      <c r="AQ8" s="66"/>
      <c r="AR8" s="66"/>
      <c r="AS8" s="66"/>
      <c r="AT8" s="65">
        <f>データ!$S$6</f>
        <v>437.18</v>
      </c>
      <c r="AU8" s="65"/>
      <c r="AV8" s="65"/>
      <c r="AW8" s="65"/>
      <c r="AX8" s="65"/>
      <c r="AY8" s="65"/>
      <c r="AZ8" s="65"/>
      <c r="BA8" s="65"/>
      <c r="BB8" s="65">
        <f>データ!$T$6</f>
        <v>3.47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96.13</v>
      </c>
      <c r="Q10" s="65"/>
      <c r="R10" s="65"/>
      <c r="S10" s="65"/>
      <c r="T10" s="65"/>
      <c r="U10" s="65"/>
      <c r="V10" s="65"/>
      <c r="W10" s="66">
        <f>データ!$Q$6</f>
        <v>4500</v>
      </c>
      <c r="X10" s="66"/>
      <c r="Y10" s="66"/>
      <c r="Z10" s="66"/>
      <c r="AA10" s="66"/>
      <c r="AB10" s="66"/>
      <c r="AC10" s="66"/>
      <c r="AD10" s="2"/>
      <c r="AE10" s="2"/>
      <c r="AF10" s="2"/>
      <c r="AG10" s="2"/>
      <c r="AH10" s="2"/>
      <c r="AI10" s="2"/>
      <c r="AJ10" s="2"/>
      <c r="AK10" s="2"/>
      <c r="AL10" s="66">
        <f>データ!$U$6</f>
        <v>1441</v>
      </c>
      <c r="AM10" s="66"/>
      <c r="AN10" s="66"/>
      <c r="AO10" s="66"/>
      <c r="AP10" s="66"/>
      <c r="AQ10" s="66"/>
      <c r="AR10" s="66"/>
      <c r="AS10" s="66"/>
      <c r="AT10" s="65">
        <f>データ!$V$6</f>
        <v>0.09</v>
      </c>
      <c r="AU10" s="65"/>
      <c r="AV10" s="65"/>
      <c r="AW10" s="65"/>
      <c r="AX10" s="65"/>
      <c r="AY10" s="65"/>
      <c r="AZ10" s="65"/>
      <c r="BA10" s="65"/>
      <c r="BB10" s="65">
        <f>データ!$W$6</f>
        <v>16011.11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BnoMescIjRGvYgtPFwg3c/7tYWq5NONQ6DDii3UrCEZ8TsDdknCByjYvjDjSp4T7BG5eDzF4l8po3DkDgUBqw==" saltValue="1A3hDyD7QEyCuYqtZl1O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13919</v>
      </c>
      <c r="D6" s="33">
        <f t="shared" si="3"/>
        <v>47</v>
      </c>
      <c r="E6" s="33">
        <f t="shared" si="3"/>
        <v>1</v>
      </c>
      <c r="F6" s="33">
        <f t="shared" si="3"/>
        <v>0</v>
      </c>
      <c r="G6" s="33">
        <f t="shared" si="3"/>
        <v>0</v>
      </c>
      <c r="H6" s="33" t="str">
        <f t="shared" si="3"/>
        <v>北海道　島牧村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96.13</v>
      </c>
      <c r="Q6" s="34">
        <f t="shared" si="3"/>
        <v>4500</v>
      </c>
      <c r="R6" s="34">
        <f t="shared" si="3"/>
        <v>1517</v>
      </c>
      <c r="S6" s="34">
        <f t="shared" si="3"/>
        <v>437.18</v>
      </c>
      <c r="T6" s="34">
        <f t="shared" si="3"/>
        <v>3.47</v>
      </c>
      <c r="U6" s="34">
        <f t="shared" si="3"/>
        <v>1441</v>
      </c>
      <c r="V6" s="34">
        <f t="shared" si="3"/>
        <v>0.09</v>
      </c>
      <c r="W6" s="34">
        <f t="shared" si="3"/>
        <v>16011.11</v>
      </c>
      <c r="X6" s="35">
        <f>IF(X7="",NA(),X7)</f>
        <v>52.17</v>
      </c>
      <c r="Y6" s="35">
        <f t="shared" ref="Y6:AG6" si="4">IF(Y7="",NA(),Y7)</f>
        <v>70.040000000000006</v>
      </c>
      <c r="Z6" s="35">
        <f t="shared" si="4"/>
        <v>78.69</v>
      </c>
      <c r="AA6" s="35">
        <f t="shared" si="4"/>
        <v>70.55</v>
      </c>
      <c r="AB6" s="35">
        <f t="shared" si="4"/>
        <v>63.08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1042.31</v>
      </c>
      <c r="BF6" s="35">
        <f t="shared" ref="BF6:BN6" si="7">IF(BF7="",NA(),BF7)</f>
        <v>1037.06</v>
      </c>
      <c r="BG6" s="35">
        <f t="shared" si="7"/>
        <v>1163.5999999999999</v>
      </c>
      <c r="BH6" s="35">
        <f t="shared" si="7"/>
        <v>1046.97</v>
      </c>
      <c r="BI6" s="35">
        <f t="shared" si="7"/>
        <v>1008.34</v>
      </c>
      <c r="BJ6" s="35">
        <f t="shared" si="7"/>
        <v>1462.56</v>
      </c>
      <c r="BK6" s="35">
        <f t="shared" si="7"/>
        <v>1486.62</v>
      </c>
      <c r="BL6" s="35">
        <f t="shared" si="7"/>
        <v>1510.14</v>
      </c>
      <c r="BM6" s="35">
        <f t="shared" si="7"/>
        <v>1595.62</v>
      </c>
      <c r="BN6" s="35">
        <f t="shared" si="7"/>
        <v>1302.33</v>
      </c>
      <c r="BO6" s="34" t="str">
        <f>IF(BO7="","",IF(BO7="-","【-】","【"&amp;SUBSTITUTE(TEXT(BO7,"#,##0.00"),"-","△")&amp;"】"))</f>
        <v>【1,141.75】</v>
      </c>
      <c r="BP6" s="35">
        <f>IF(BP7="",NA(),BP7)</f>
        <v>41.86</v>
      </c>
      <c r="BQ6" s="35">
        <f t="shared" ref="BQ6:BY6" si="8">IF(BQ7="",NA(),BQ7)</f>
        <v>43.91</v>
      </c>
      <c r="BR6" s="35">
        <f t="shared" si="8"/>
        <v>45.68</v>
      </c>
      <c r="BS6" s="35">
        <f t="shared" si="8"/>
        <v>35.89</v>
      </c>
      <c r="BT6" s="35">
        <f t="shared" si="8"/>
        <v>56.13</v>
      </c>
      <c r="BU6" s="35">
        <f t="shared" si="8"/>
        <v>32.39</v>
      </c>
      <c r="BV6" s="35">
        <f t="shared" si="8"/>
        <v>24.39</v>
      </c>
      <c r="BW6" s="35">
        <f t="shared" si="8"/>
        <v>22.67</v>
      </c>
      <c r="BX6" s="35">
        <f t="shared" si="8"/>
        <v>37.92</v>
      </c>
      <c r="BY6" s="35">
        <f t="shared" si="8"/>
        <v>40.89</v>
      </c>
      <c r="BZ6" s="34" t="str">
        <f>IF(BZ7="","",IF(BZ7="-","【-】","【"&amp;SUBSTITUTE(TEXT(BZ7,"#,##0.00"),"-","△")&amp;"】"))</f>
        <v>【54.93】</v>
      </c>
      <c r="CA6" s="35">
        <f>IF(CA7="",NA(),CA7)</f>
        <v>651.89</v>
      </c>
      <c r="CB6" s="35">
        <f t="shared" ref="CB6:CJ6" si="9">IF(CB7="",NA(),CB7)</f>
        <v>599.67999999999995</v>
      </c>
      <c r="CC6" s="35">
        <f t="shared" si="9"/>
        <v>581.79999999999995</v>
      </c>
      <c r="CD6" s="35">
        <f t="shared" si="9"/>
        <v>724.43</v>
      </c>
      <c r="CE6" s="35">
        <f t="shared" si="9"/>
        <v>479.18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28.91</v>
      </c>
      <c r="CM6" s="35">
        <f t="shared" ref="CM6:CU6" si="10">IF(CM7="",NA(),CM7)</f>
        <v>30.27</v>
      </c>
      <c r="CN6" s="35">
        <f t="shared" si="10"/>
        <v>29.36</v>
      </c>
      <c r="CO6" s="35">
        <f t="shared" si="10"/>
        <v>30.85</v>
      </c>
      <c r="CP6" s="35">
        <f t="shared" si="10"/>
        <v>25.25</v>
      </c>
      <c r="CQ6" s="35">
        <f t="shared" si="10"/>
        <v>50.49</v>
      </c>
      <c r="CR6" s="35">
        <f t="shared" si="10"/>
        <v>48.36</v>
      </c>
      <c r="CS6" s="35">
        <f t="shared" si="10"/>
        <v>48.7</v>
      </c>
      <c r="CT6" s="35">
        <f t="shared" si="10"/>
        <v>46.9</v>
      </c>
      <c r="CU6" s="35">
        <f t="shared" si="10"/>
        <v>47.95</v>
      </c>
      <c r="CV6" s="34" t="str">
        <f>IF(CV7="","",IF(CV7="-","【-】","【"&amp;SUBSTITUTE(TEXT(CV7,"#,##0.00"),"-","△")&amp;"】"))</f>
        <v>【56.91】</v>
      </c>
      <c r="CW6" s="35">
        <f>IF(CW7="",NA(),CW7)</f>
        <v>97.66</v>
      </c>
      <c r="CX6" s="35">
        <f t="shared" ref="CX6:DF6" si="11">IF(CX7="",NA(),CX7)</f>
        <v>96.5</v>
      </c>
      <c r="CY6" s="35">
        <f t="shared" si="11"/>
        <v>95.95</v>
      </c>
      <c r="CZ6" s="35">
        <f t="shared" si="11"/>
        <v>93.82</v>
      </c>
      <c r="DA6" s="35">
        <f t="shared" si="11"/>
        <v>94.82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13919</v>
      </c>
      <c r="D7" s="37">
        <v>47</v>
      </c>
      <c r="E7" s="37">
        <v>1</v>
      </c>
      <c r="F7" s="37">
        <v>0</v>
      </c>
      <c r="G7" s="37">
        <v>0</v>
      </c>
      <c r="H7" s="37" t="s">
        <v>108</v>
      </c>
      <c r="I7" s="37" t="s">
        <v>109</v>
      </c>
      <c r="J7" s="37" t="s">
        <v>110</v>
      </c>
      <c r="K7" s="37" t="s">
        <v>111</v>
      </c>
      <c r="L7" s="37" t="s">
        <v>112</v>
      </c>
      <c r="M7" s="37" t="s">
        <v>113</v>
      </c>
      <c r="N7" s="38" t="s">
        <v>114</v>
      </c>
      <c r="O7" s="38" t="s">
        <v>115</v>
      </c>
      <c r="P7" s="38">
        <v>96.13</v>
      </c>
      <c r="Q7" s="38">
        <v>4500</v>
      </c>
      <c r="R7" s="38">
        <v>1517</v>
      </c>
      <c r="S7" s="38">
        <v>437.18</v>
      </c>
      <c r="T7" s="38">
        <v>3.47</v>
      </c>
      <c r="U7" s="38">
        <v>1441</v>
      </c>
      <c r="V7" s="38">
        <v>0.09</v>
      </c>
      <c r="W7" s="38">
        <v>16011.11</v>
      </c>
      <c r="X7" s="38">
        <v>52.17</v>
      </c>
      <c r="Y7" s="38">
        <v>70.040000000000006</v>
      </c>
      <c r="Z7" s="38">
        <v>78.69</v>
      </c>
      <c r="AA7" s="38">
        <v>70.55</v>
      </c>
      <c r="AB7" s="38">
        <v>63.08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1042.31</v>
      </c>
      <c r="BF7" s="38">
        <v>1037.06</v>
      </c>
      <c r="BG7" s="38">
        <v>1163.5999999999999</v>
      </c>
      <c r="BH7" s="38">
        <v>1046.97</v>
      </c>
      <c r="BI7" s="38">
        <v>1008.34</v>
      </c>
      <c r="BJ7" s="38">
        <v>1462.56</v>
      </c>
      <c r="BK7" s="38">
        <v>1486.62</v>
      </c>
      <c r="BL7" s="38">
        <v>1510.14</v>
      </c>
      <c r="BM7" s="38">
        <v>1595.62</v>
      </c>
      <c r="BN7" s="38">
        <v>1302.33</v>
      </c>
      <c r="BO7" s="38">
        <v>1141.75</v>
      </c>
      <c r="BP7" s="38">
        <v>41.86</v>
      </c>
      <c r="BQ7" s="38">
        <v>43.91</v>
      </c>
      <c r="BR7" s="38">
        <v>45.68</v>
      </c>
      <c r="BS7" s="38">
        <v>35.89</v>
      </c>
      <c r="BT7" s="38">
        <v>56.13</v>
      </c>
      <c r="BU7" s="38">
        <v>32.39</v>
      </c>
      <c r="BV7" s="38">
        <v>24.39</v>
      </c>
      <c r="BW7" s="38">
        <v>22.67</v>
      </c>
      <c r="BX7" s="38">
        <v>37.92</v>
      </c>
      <c r="BY7" s="38">
        <v>40.89</v>
      </c>
      <c r="BZ7" s="38">
        <v>54.93</v>
      </c>
      <c r="CA7" s="38">
        <v>651.89</v>
      </c>
      <c r="CB7" s="38">
        <v>599.67999999999995</v>
      </c>
      <c r="CC7" s="38">
        <v>581.79999999999995</v>
      </c>
      <c r="CD7" s="38">
        <v>724.43</v>
      </c>
      <c r="CE7" s="38">
        <v>479.18</v>
      </c>
      <c r="CF7" s="38">
        <v>530.83000000000004</v>
      </c>
      <c r="CG7" s="38">
        <v>734.18</v>
      </c>
      <c r="CH7" s="38">
        <v>789.62</v>
      </c>
      <c r="CI7" s="38">
        <v>423.18</v>
      </c>
      <c r="CJ7" s="38">
        <v>383.2</v>
      </c>
      <c r="CK7" s="38">
        <v>292.18</v>
      </c>
      <c r="CL7" s="38">
        <v>28.91</v>
      </c>
      <c r="CM7" s="38">
        <v>30.27</v>
      </c>
      <c r="CN7" s="38">
        <v>29.36</v>
      </c>
      <c r="CO7" s="38">
        <v>30.85</v>
      </c>
      <c r="CP7" s="38">
        <v>25.25</v>
      </c>
      <c r="CQ7" s="38">
        <v>50.49</v>
      </c>
      <c r="CR7" s="38">
        <v>48.36</v>
      </c>
      <c r="CS7" s="38">
        <v>48.7</v>
      </c>
      <c r="CT7" s="38">
        <v>46.9</v>
      </c>
      <c r="CU7" s="38">
        <v>47.95</v>
      </c>
      <c r="CV7" s="38">
        <v>56.91</v>
      </c>
      <c r="CW7" s="38">
        <v>97.66</v>
      </c>
      <c r="CX7" s="38">
        <v>96.5</v>
      </c>
      <c r="CY7" s="38">
        <v>95.95</v>
      </c>
      <c r="CZ7" s="38">
        <v>93.82</v>
      </c>
      <c r="DA7" s="38">
        <v>94.82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ma-itou</cp:lastModifiedBy>
  <cp:lastPrinted>2019-01-24T09:03:07Z</cp:lastPrinted>
  <dcterms:created xsi:type="dcterms:W3CDTF">2018-12-03T08:40:28Z</dcterms:created>
  <dcterms:modified xsi:type="dcterms:W3CDTF">2019-01-24T09:38:36Z</dcterms:modified>
  <cp:category/>
</cp:coreProperties>
</file>