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5" i="9"/>
  <c r="BG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W37"/>
  <c r="BE37"/>
  <c r="AM37"/>
  <c r="U37"/>
  <c r="C37"/>
  <c r="CO36"/>
  <c r="BW36"/>
  <c r="BE36"/>
  <c r="AM36"/>
  <c r="U36"/>
  <c r="C36"/>
  <c r="CO35"/>
  <c r="BW35"/>
  <c r="BE35"/>
  <c r="AM35"/>
  <c r="U35"/>
  <c r="C35"/>
  <c r="CO34"/>
  <c r="BW34"/>
  <c r="BE34"/>
  <c r="AM34"/>
  <c r="U34"/>
  <c r="C34"/>
  <c r="P67" i="8" l="1"/>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<sst xmlns="http://schemas.openxmlformats.org/spreadsheetml/2006/main" count="1070" uniqueCount="552">
  <si>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</si>
  <si>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</si>
  <si>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</si>
  <si>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</si>
  <si>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</si>
  <si>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</si>
  <si>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</si>
  <si>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</si>
  <si>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</si>
  <si>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</si>
  <si>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</si>
  <si>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</si>
  <si>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</si>
  <si>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</si>
  <si>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</si>
  <si>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</si>
  <si>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</si>
  <si>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</si>
  <si>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</si>
  <si>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</si>
  <si>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</si>
  <si>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</si>
  <si>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</si>
  <si>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</si>
  <si>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</si>
  <si>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</si>
  <si>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</si>
  <si>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</si>
  <si>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</si>
  <si>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</si>
  <si>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</si>
  <si>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</si>
  <si>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</si>
  <si>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</si>
  <si>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</si>
  <si>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</si>
  <si>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</si>
  <si>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</si>
  <si>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</si>
  <si>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</si>
  <si>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</si>
  <si>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</si>
  <si>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</si>
  <si>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</si>
  <si>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</si>
  <si>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</si>
  <si>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</si>
  <si>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</si>
  <si>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</si>
  <si>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</si>
  <si>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</si>
  <si>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</si>
  <si>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</si>
  <si>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</si>
  <si>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</si>
  <si>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</si>
  <si>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</si>
  <si>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</si>
  <si>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</si>
  <si>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</si>
  <si>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</si>
  <si>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</si>
  <si>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</si>
  <si>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</si>
  <si>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</si>
  <si>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</si>
  <si>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</si>
  <si>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</si>
  <si>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</si>
  <si>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</si>
  <si>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</si>
  <si>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</si>
  <si>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</si>
  <si>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</si>
  <si>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</si>
  <si>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</si>
  <si>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</si>
  <si>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</si>
  <si>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</si>
  <si>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</si>
  <si>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</si>
  <si>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</si>
  <si>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島牧村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</si>
  <si>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</si>
  <si>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</si>
  <si>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</si>
  <si>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</si>
  <si>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</si>
  <si>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</si>
  <si>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</si>
  <si>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</si>
  <si>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</si>
  <si>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</si>
  <si>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</si>
  <si>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</si>
  <si>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</si>
  <si>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</si>
  <si>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</si>
  <si>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</si>
  <si>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</si>
  <si>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</si>
  <si>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</si>
  <si>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</si>
  <si>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</si>
  <si>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</si>
  <si>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</si>
  <si>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</si>
  <si>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</si>
  <si>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</si>
  <si>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</si>
  <si>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</si>
  <si>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</si>
  <si>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</si>
  <si>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</si>
  <si>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</si>
  <si>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</si>
  <si>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</si>
  <si>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</si>
  <si>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</si>
  <si>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</si>
  <si>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</si>
  <si>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</si>
  <si>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</si>
  <si>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</si>
  <si>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</si>
  <si>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</si>
  <si>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</si>
  <si>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</si>
  <si>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</si>
  <si>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</si>
  <si>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</si>
  <si>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</si>
  <si>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</si>
  <si>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</si>
  <si>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</si>
  <si>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</si>
  <si>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</si>
  <si>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</si>
  <si>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</si>
  <si>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</si>
  <si>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</si>
  <si>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</si>
  <si>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</si>
  <si>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</si>
  <si>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</si>
  <si>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</si>
  <si>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</si>
  <si>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</si>
  <si>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</si>
  <si>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</si>
  <si>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</si>
  <si>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</si>
  <si>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</si>
  <si>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</si>
  <si>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</si>
  <si>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</si>
  <si>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</si>
  <si>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</si>
  <si>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</si>
  <si>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</si>
  <si>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</si>
  <si>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</si>
  <si>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</si>
  <si>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</si>
  <si>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</si>
  <si>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</si>
  <si>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</si>
  <si>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</si>
  <si>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</si>
  <si>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</si>
  <si>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</si>
  <si>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</si>
  <si>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</si>
  <si>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</si>
  <si>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</si>
  <si>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</si>
  <si>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</si>
  <si>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</si>
  <si>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</si>
  <si>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</si>
  <si>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</si>
  <si>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</si>
  <si>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</si>
  <si>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</si>
  <si>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</si>
  <si>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</si>
  <si>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</si>
  <si>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</si>
  <si>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</si>
  <si>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</si>
  <si>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</si>
  <si>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</si>
  <si>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</si>
  <si>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北海道島牧村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</si>
  <si>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</si>
  <si>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</si>
  <si>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</si>
  <si>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</si>
  <si>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</si>
  <si>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</si>
  <si>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</si>
  <si>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</si>
  <si>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</si>
  <si>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</si>
  <si>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</si>
  <si>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</si>
  <si>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</si>
  <si>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</si>
  <si>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</si>
  <si>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</si>
  <si>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</si>
  <si>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</si>
  <si>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</si>
  <si>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</si>
  <si>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</si>
  <si>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</si>
  <si>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</si>
  <si>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</si>
  <si>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</si>
  <si>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</si>
  <si>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</si>
  <si>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</si>
  <si>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</si>
  <si>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</si>
  <si>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</si>
  <si>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</si>
  <si>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</si>
  <si>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</si>
  <si>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</si>
  <si>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</si>
  <si>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</si>
  <si>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</si>
  <si>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</si>
  <si>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</si>
  <si>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</si>
  <si>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</si>
  <si>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</si>
  <si>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</si>
  <si>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</si>
  <si>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</si>
  <si>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</si>
  <si>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</si>
  <si>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</si>
  <si>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</si>
  <si>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</si>
  <si>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</si>
  <si>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</si>
  <si>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</si>
  <si>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</si>
  <si>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</si>
  <si>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</si>
  <si>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</si>
  <si>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</si>
  <si>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</si>
  <si>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</si>
  <si>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</si>
  <si>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</si>
  <si>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</si>
  <si>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</si>
  <si>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</si>
  <si>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</si>
  <si>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</si>
  <si>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</si>
  <si>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</si>
  <si>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</si>
  <si>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</si>
  <si>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</si>
  <si>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</si>
  <si>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</si>
  <si>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</si>
  <si>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</si>
  <si>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</si>
  <si>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</si>
  <si>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</si>
  <si>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</si>
  <si>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</si>
  <si>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</si>
  <si>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</si>
  <si>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</si>
  <si>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</si>
  <si>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</si>
  <si>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</si>
  <si>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</si>
  <si>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</si>
  <si>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</si>
  <si>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</si>
  <si>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</si>
  <si>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</si>
  <si>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</si>
  <si>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</si>
  <si>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</si>
  <si>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</si>
  <si>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</si>
  <si>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</si>
  <si>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</si>
  <si>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</si>
  <si>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</si>
  <si>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</si>
  <si>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</si>
  <si>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</si>
  <si>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</si>
  <si>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</si>
  <si>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</si>
  <si>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</si>
  <si>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</si>
  <si>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</si>
  <si>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</si>
  <si>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</si>
  <si>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</si>
  <si>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</si>
  <si>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</si>
  <si>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</si>
  <si>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</si>
  <si>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</si>
  <si>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</si>
  <si>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</si>
  <si>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</si>
  <si>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</si>
  <si>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</si>
  <si>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</si>
  <si>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</si>
  <si>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</si>
  <si>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</si>
  <si>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</si>
  <si>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</si>
  <si>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</si>
  <si>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</si>
  <si>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</si>
  <si>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</si>
  <si>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</si>
  <si>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</si>
  <si>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</si>
  <si>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</si>
  <si>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</si>
  <si>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</si>
  <si>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</si>
  <si>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</si>
  <si>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</si>
  <si>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</si>
  <si>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</si>
  <si>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</si>
  <si>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北海道島牧村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</si>
  <si>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</si>
  <si>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</si>
  <si>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</si>
  <si>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</si>
  <si>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</si>
  <si>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</si>
  <si>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</si>
  <si>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</si>
  <si>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</si>
  <si>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</si>
  <si>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</si>
  <si>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</si>
  <si>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</si>
  <si>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</si>
  <si>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</si>
  <si>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</si>
  <si>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</si>
  <si>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</si>
  <si>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</si>
  <si>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</si>
  <si>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</si>
  <si>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</si>
  <si>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</si>
  <si>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</si>
  <si>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</si>
  <si>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</si>
  <si>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</si>
  <si>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</si>
  <si>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</si>
  <si>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</si>
  <si>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</si>
  <si>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</si>
  <si>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</si>
  <si>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</si>
  <si>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</si>
  <si>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介護保険サービス事業特別会計</t>
    <phoneticPr fontId="5"/>
  </si>
  <si>
    <t>簡易水道事業特別会計</t>
    <phoneticPr fontId="5"/>
  </si>
  <si>
    <t>法非適用企業</t>
    <phoneticPr fontId="5"/>
  </si>
  <si>
    <t>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</si>
  <si>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</si>
  <si>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</si>
  <si>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</si>
  <si>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</si>
  <si>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</si>
  <si>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</si>
  <si>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</si>
  <si>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</si>
  <si>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</si>
  <si>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</si>
  <si>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</si>
  <si>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</si>
  <si>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</si>
  <si>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</si>
  <si>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</si>
  <si>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</si>
  <si>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</si>
  <si>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</si>
  <si>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</si>
  <si>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</si>
  <si>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</si>
  <si>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</si>
  <si>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</si>
  <si>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</si>
  <si>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</si>
  <si>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</si>
  <si>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</si>
  <si>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</si>
  <si>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</si>
  <si>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</si>
  <si>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</si>
  <si>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</si>
  <si>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</si>
  <si>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</si>
  <si>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</si>
  <si>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</si>
  <si>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</si>
  <si>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</si>
  <si>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</si>
  <si>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</si>
  <si>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</si>
  <si>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</si>
  <si>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</si>
  <si>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</si>
  <si>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</si>
  <si>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</si>
  <si>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</si>
  <si>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</si>
  <si>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</si>
  <si>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</si>
  <si>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</si>
  <si>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</si>
  <si>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</si>
  <si>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</si>
  <si>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</si>
  <si>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</si>
  <si>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介護保険サービス事業特別会計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</si>
  <si>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</si>
  <si>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</si>
  <si>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</si>
  <si>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</si>
  <si>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</si>
  <si>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</si>
  <si>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</si>
  <si>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</si>
  <si>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</si>
  <si>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</si>
  <si>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</si>
  <si>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</si>
  <si>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</si>
  <si>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</si>
  <si>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</si>
  <si>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</si>
  <si>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</si>
  <si>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</si>
  <si>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</si>
  <si>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</si>
  <si>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</si>
  <si>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</si>
  <si>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</si>
  <si>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</si>
  <si>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</si>
  <si>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</si>
  <si>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</si>
  <si>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</si>
  <si>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</si>
  <si>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</si>
  <si>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</si>
  <si>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</si>
  <si>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</si>
  <si>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</si>
  <si>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</si>
  <si>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</si>
  <si>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</si>
  <si>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</si>
  <si>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</si>
  <si>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</si>
  <si>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</si>
  <si>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</si>
  <si>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</si>
  <si>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</si>
  <si>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</si>
  <si>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</si>
  <si>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</si>
  <si>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</si>
  <si>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</si>
  <si>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</si>
  <si>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</si>
  <si>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</si>
  <si>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</si>
  <si>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</si>
  <si>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</si>
  <si>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</si>
  <si>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</si>
  <si>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</si>
  <si>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</si>
  <si>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</si>
  <si>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</si>
  <si>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</si>
  <si>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</si>
  <si>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</si>
  <si>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</si>
  <si>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</si>
  <si>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</si>
  <si>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</si>
  <si>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</si>
  <si>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</si>
  <si>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</si>
  <si>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</si>
  <si>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</si>
  <si>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</si>
  <si>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</si>
  <si>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</si>
  <si>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</si>
  <si>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</si>
  <si>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</si>
  <si>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</si>
  <si>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</si>
  <si>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</si>
  <si>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</si>
  <si>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</si>
  <si>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0.14</t>
  </si>
  <si>
    <t>▲ 1.10</t>
  </si>
  <si>
    <t>一般会計</t>
  </si>
  <si>
    <t>国民健康保険事業特別会計</t>
  </si>
  <si>
    <t>後期高齢者医療特別会計</t>
  </si>
  <si>
    <t>介護保険サービス事業特別会計</t>
  </si>
  <si>
    <t>簡易水道事業特別会計</t>
  </si>
  <si>
    <t>合併処理浄化槽事業特別会計</t>
  </si>
  <si>
    <t>その他会計（赤字）</t>
  </si>
  <si>
    <t>その他会計（黒字）</t>
  </si>
  <si>
    <t>-</t>
    <phoneticPr fontId="2"/>
  </si>
  <si>
    <t>-</t>
    <phoneticPr fontId="2"/>
  </si>
  <si>
    <t>後志広域連合</t>
    <rPh sb="0" eb="2">
      <t>シリベシ</t>
    </rPh>
    <rPh sb="2" eb="4">
      <t>コウイキ</t>
    </rPh>
    <rPh sb="4" eb="6">
      <t>レンゴウ</t>
    </rPh>
    <phoneticPr fontId="2"/>
  </si>
  <si>
    <t>南部後志環境衛生組合</t>
    <rPh sb="0" eb="2">
      <t>ナンブ</t>
    </rPh>
    <rPh sb="2" eb="4">
      <t>シリベシ</t>
    </rPh>
    <rPh sb="4" eb="6">
      <t>カンキョウ</t>
    </rPh>
    <rPh sb="6" eb="8">
      <t>エイセイ</t>
    </rPh>
    <rPh sb="8" eb="10">
      <t>クミアイ</t>
    </rPh>
    <phoneticPr fontId="2"/>
  </si>
  <si>
    <t>南部後志衛生施設組合</t>
    <rPh sb="0" eb="2">
      <t>ナンブ</t>
    </rPh>
    <rPh sb="2" eb="4">
      <t>シリベシ</t>
    </rPh>
    <rPh sb="4" eb="6">
      <t>エイセイ</t>
    </rPh>
    <rPh sb="6" eb="8">
      <t>シセツ</t>
    </rPh>
    <rPh sb="8" eb="10">
      <t>クミアイ</t>
    </rPh>
    <phoneticPr fontId="2"/>
  </si>
  <si>
    <t>岩内・寿都地方消防組合</t>
    <rPh sb="0" eb="2">
      <t>イワナイ</t>
    </rPh>
    <rPh sb="3" eb="5">
      <t>スッツ</t>
    </rPh>
    <rPh sb="5" eb="7">
      <t>チホウ</t>
    </rPh>
    <rPh sb="7" eb="9">
      <t>ショウボウ</t>
    </rPh>
    <rPh sb="9" eb="11">
      <t>クミアイ</t>
    </rPh>
    <phoneticPr fontId="2"/>
  </si>
  <si>
    <t>後志教育研修センター</t>
    <rPh sb="0" eb="2">
      <t>シリベシ</t>
    </rPh>
    <rPh sb="2" eb="4">
      <t>キョウイク</t>
    </rPh>
    <rPh sb="4" eb="6">
      <t>ケンシュウ</t>
    </rPh>
    <phoneticPr fontId="2"/>
  </si>
  <si>
    <t>株式会社　アバローネ</t>
    <rPh sb="0" eb="2">
      <t>カブシキ</t>
    </rPh>
    <rPh sb="2" eb="4">
      <t>カイシャ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</si>
  <si>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</si>
  <si>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</si>
  <si>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</si>
  <si>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</si>
  <si>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</si>
  <si>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</si>
  <si>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</si>
  <si>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</si>
  <si>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</si>
  <si>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</si>
  <si>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</si>
  <si>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地方債の新規発行を抑制してきたことにより将来負担比率は過去５年間負数となっているが、今後、公営住宅建替事業や在宅介護施設建設事業等の大型事業が予定されており、地方債の発行額は大幅な増加が見込まれる。また、合併処理浄化槽事業による公営企業債繰入見込額も年々増加しており、将来負担比率及び実質公債費比率ともに上昇していくことが考えられる。　　　　　　　　　　　　　　　　　　　　　　　　　　　　　　　　　　　　今後はこれまで以上に公債費の適正化に努めるとともに、普通建設事業の実施にあたっては優先度、緊急度を十分に判断し、より厳しい事業選択を行っていく必要がある。
</t>
    <rPh sb="1" eb="4">
      <t>チホウサイ</t>
    </rPh>
    <rPh sb="5" eb="7">
      <t>シンキ</t>
    </rPh>
    <rPh sb="7" eb="9">
      <t>ハッコウ</t>
    </rPh>
    <rPh sb="10" eb="12">
      <t>ヨクセイ</t>
    </rPh>
    <rPh sb="21" eb="23">
      <t>ショウライ</t>
    </rPh>
    <rPh sb="23" eb="25">
      <t>フタン</t>
    </rPh>
    <rPh sb="25" eb="27">
      <t>ヒリツ</t>
    </rPh>
    <rPh sb="28" eb="30">
      <t>カコ</t>
    </rPh>
    <rPh sb="31" eb="33">
      <t>ネンカン</t>
    </rPh>
    <rPh sb="33" eb="35">
      <t>フスウ</t>
    </rPh>
    <rPh sb="43" eb="45">
      <t>コンゴ</t>
    </rPh>
    <rPh sb="46" eb="48">
      <t>コウエイ</t>
    </rPh>
    <rPh sb="48" eb="50">
      <t>ジュウタク</t>
    </rPh>
    <rPh sb="50" eb="52">
      <t>タテカ</t>
    </rPh>
    <rPh sb="52" eb="54">
      <t>ジギョウ</t>
    </rPh>
    <rPh sb="55" eb="57">
      <t>ザイタク</t>
    </rPh>
    <rPh sb="57" eb="59">
      <t>カイゴ</t>
    </rPh>
    <rPh sb="59" eb="61">
      <t>シセツ</t>
    </rPh>
    <rPh sb="61" eb="63">
      <t>ケンセツ</t>
    </rPh>
    <rPh sb="63" eb="65">
      <t>ジギョウ</t>
    </rPh>
    <rPh sb="65" eb="66">
      <t>トウ</t>
    </rPh>
    <rPh sb="67" eb="69">
      <t>オオガタ</t>
    </rPh>
    <rPh sb="69" eb="71">
      <t>ジギョウ</t>
    </rPh>
    <rPh sb="72" eb="74">
      <t>ヨテイ</t>
    </rPh>
    <rPh sb="80" eb="83">
      <t>チホウサイ</t>
    </rPh>
    <rPh sb="84" eb="87">
      <t>ハッコウガク</t>
    </rPh>
    <rPh sb="88" eb="90">
      <t>オオハバ</t>
    </rPh>
    <rPh sb="91" eb="93">
      <t>ゾウカ</t>
    </rPh>
    <rPh sb="94" eb="96">
      <t>ミコ</t>
    </rPh>
    <rPh sb="103" eb="105">
      <t>ガッペイ</t>
    </rPh>
    <rPh sb="105" eb="107">
      <t>ショリ</t>
    </rPh>
    <rPh sb="107" eb="109">
      <t>ジョウカ</t>
    </rPh>
    <rPh sb="109" eb="110">
      <t>ソウ</t>
    </rPh>
    <rPh sb="110" eb="112">
      <t>ジギョウ</t>
    </rPh>
    <rPh sb="115" eb="117">
      <t>コウエイ</t>
    </rPh>
    <rPh sb="117" eb="119">
      <t>キギョウ</t>
    </rPh>
    <rPh sb="120" eb="122">
      <t>クリイレ</t>
    </rPh>
    <rPh sb="122" eb="124">
      <t>ミコ</t>
    </rPh>
    <rPh sb="124" eb="125">
      <t>ガク</t>
    </rPh>
    <rPh sb="126" eb="128">
      <t>ネンネン</t>
    </rPh>
    <rPh sb="128" eb="130">
      <t>ゾウカ</t>
    </rPh>
    <rPh sb="135" eb="137">
      <t>ショウライ</t>
    </rPh>
    <rPh sb="137" eb="139">
      <t>フタン</t>
    </rPh>
    <rPh sb="139" eb="141">
      <t>ヒリツ</t>
    </rPh>
    <rPh sb="141" eb="142">
      <t>オヨ</t>
    </rPh>
    <rPh sb="143" eb="145">
      <t>ジッシツ</t>
    </rPh>
    <rPh sb="145" eb="147">
      <t>コウサイ</t>
    </rPh>
    <rPh sb="147" eb="148">
      <t>ヒ</t>
    </rPh>
    <rPh sb="148" eb="150">
      <t>ヒリツ</t>
    </rPh>
    <rPh sb="153" eb="155">
      <t>ジョウショウ</t>
    </rPh>
    <rPh sb="162" eb="163">
      <t>カンガ</t>
    </rPh>
    <rPh sb="204" eb="206">
      <t>コンゴ</t>
    </rPh>
    <rPh sb="211" eb="213">
      <t>イジョウ</t>
    </rPh>
    <rPh sb="214" eb="217">
      <t>コウサイヒ</t>
    </rPh>
    <rPh sb="218" eb="221">
      <t>テキセイカ</t>
    </rPh>
    <rPh sb="222" eb="223">
      <t>ツト</t>
    </rPh>
    <rPh sb="230" eb="232">
      <t>フツウ</t>
    </rPh>
    <rPh sb="232" eb="234">
      <t>ケンセツ</t>
    </rPh>
    <rPh sb="234" eb="236">
      <t>ジギョウ</t>
    </rPh>
    <rPh sb="237" eb="239">
      <t>ジッシ</t>
    </rPh>
    <rPh sb="245" eb="248">
      <t>ユウセンド</t>
    </rPh>
    <rPh sb="249" eb="252">
      <t>キンキュウド</t>
    </rPh>
    <rPh sb="253" eb="255">
      <t>ジュウブン</t>
    </rPh>
    <rPh sb="256" eb="258">
      <t>ハンダン</t>
    </rPh>
    <rPh sb="262" eb="263">
      <t>キビ</t>
    </rPh>
    <rPh sb="265" eb="267">
      <t>ジギョウ</t>
    </rPh>
    <rPh sb="267" eb="269">
      <t>センタク</t>
    </rPh>
    <rPh sb="270" eb="271">
      <t>オコナ</t>
    </rPh>
    <rPh sb="275" eb="277">
      <t>ヒツヨウ</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</si>
</sst>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63951</c:v>
                </c:pt>
                <c:pt idx="1">
                  <c:v>105286</c:v>
                </c:pt>
                <c:pt idx="2">
                  <c:v>144665</c:v>
                </c:pt>
                <c:pt idx="3">
                  <c:v>217981</c:v>
                </c:pt>
                <c:pt idx="4">
                  <c:v>196707</c:v>
                </c:pt>
              </c:numCache>
            </c:numRef>
          </c:val>
        </c:ser>
        <c:marker val="1"/>
        <c:axId val="136478720"/>
        <c:axId val="137923200"/>
      </c:lineChart>
      <c:catAx>
        <c:axId val="136478720"/>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923200"/>
        <c:crosses val="autoZero"/>
        <c:auto val="1"/>
        <c:lblAlgn val="ctr"/>
        <c:lblOffset val="100"/>
        <c:tickLblSkip val="1"/>
        <c:tickMarkSkip val="1"/>
      </c:catAx>
      <c:valAx>
        <c:axId val="137923200"/>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47872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2.06</c:v>
                </c:pt>
                <c:pt idx="1">
                  <c:v>1.06</c:v>
                </c:pt>
                <c:pt idx="2">
                  <c:v>1.63</c:v>
                </c:pt>
                <c:pt idx="3">
                  <c:v>2.63</c:v>
                </c:pt>
                <c:pt idx="4">
                  <c:v>2.4700000000000002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35.549999999999997</c:v>
                </c:pt>
                <c:pt idx="1">
                  <c:v>43.93</c:v>
                </c:pt>
                <c:pt idx="2">
                  <c:v>51.36</c:v>
                </c:pt>
                <c:pt idx="3">
                  <c:v>55.33</c:v>
                </c:pt>
                <c:pt idx="4">
                  <c:v>58.68</c:v>
                </c:pt>
              </c:numCache>
            </c:numRef>
          </c:val>
        </c:ser>
        <c:gapWidth val="250"/>
        <c:overlap val="100"/>
        <c:axId val="144924032"/>
        <c:axId val="15086950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-0.14000000000000001</c:v>
                </c:pt>
                <c:pt idx="1">
                  <c:v>12.24</c:v>
                </c:pt>
                <c:pt idx="2">
                  <c:v>5.4</c:v>
                </c:pt>
                <c:pt idx="3">
                  <c:v>-1.1000000000000001</c:v>
                </c:pt>
                <c:pt idx="4">
                  <c:v>4.43</c:v>
                </c:pt>
              </c:numCache>
            </c:numRef>
          </c:val>
        </c:ser>
        <c:marker val="1"/>
        <c:axId val="144924032"/>
        <c:axId val="150869504"/>
      </c:lineChart>
      <c:catAx>
        <c:axId val="14492403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0869504"/>
        <c:crosses val="autoZero"/>
        <c:auto val="1"/>
        <c:lblAlgn val="ctr"/>
        <c:lblOffset val="100"/>
        <c:tickLblSkip val="1"/>
        <c:tickMarkSkip val="1"/>
      </c:catAx>
      <c:valAx>
        <c:axId val="15086950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92403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合併処理浄化槽事業特別会計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介護保険サービス事業特別会計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0.06</c:v>
                </c:pt>
                <c:pt idx="2">
                  <c:v>#N/A</c:v>
                </c:pt>
                <c:pt idx="3">
                  <c:v>0.01</c:v>
                </c:pt>
                <c:pt idx="4">
                  <c:v>#N/A</c:v>
                </c:pt>
                <c:pt idx="5">
                  <c:v>0.05</c:v>
                </c:pt>
                <c:pt idx="6">
                  <c:v>#N/A</c:v>
                </c:pt>
                <c:pt idx="7">
                  <c:v>0.15</c:v>
                </c:pt>
                <c:pt idx="8">
                  <c:v>#N/A</c:v>
                </c:pt>
                <c:pt idx="9">
                  <c:v>0.05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2.0499999999999998</c:v>
                </c:pt>
                <c:pt idx="2">
                  <c:v>#N/A</c:v>
                </c:pt>
                <c:pt idx="3">
                  <c:v>1.05</c:v>
                </c:pt>
                <c:pt idx="4">
                  <c:v>#N/A</c:v>
                </c:pt>
                <c:pt idx="5">
                  <c:v>1.62</c:v>
                </c:pt>
                <c:pt idx="6">
                  <c:v>#N/A</c:v>
                </c:pt>
                <c:pt idx="7">
                  <c:v>2.62</c:v>
                </c:pt>
                <c:pt idx="8">
                  <c:v>#N/A</c:v>
                </c:pt>
                <c:pt idx="9">
                  <c:v>2.46</c:v>
                </c:pt>
              </c:numCache>
            </c:numRef>
          </c:val>
        </c:ser>
        <c:overlap val="100"/>
        <c:axId val="151769088"/>
        <c:axId val="151770624"/>
      </c:barChart>
      <c:catAx>
        <c:axId val="15176908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770624"/>
        <c:crosses val="autoZero"/>
        <c:auto val="1"/>
        <c:lblAlgn val="ctr"/>
        <c:lblOffset val="100"/>
        <c:tickLblSkip val="1"/>
        <c:tickMarkSkip val="1"/>
      </c:catAx>
      <c:valAx>
        <c:axId val="15177062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76908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260</c:v>
                </c:pt>
                <c:pt idx="5">
                  <c:v>259</c:v>
                </c:pt>
                <c:pt idx="8">
                  <c:v>250</c:v>
                </c:pt>
                <c:pt idx="11">
                  <c:v>263</c:v>
                </c:pt>
                <c:pt idx="14">
                  <c:v>267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2</c:v>
                </c:pt>
                <c:pt idx="6">
                  <c:v>5</c:v>
                </c:pt>
                <c:pt idx="9">
                  <c:v>4</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c:v>
                </c:pt>
                <c:pt idx="3">
                  <c:v>3</c:v>
                </c:pt>
                <c:pt idx="6">
                  <c:v>3</c:v>
                </c:pt>
                <c:pt idx="9">
                  <c:v>1</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32</c:v>
                </c:pt>
                <c:pt idx="3">
                  <c:v>41</c:v>
                </c:pt>
                <c:pt idx="6">
                  <c:v>40</c:v>
                </c:pt>
                <c:pt idx="9">
                  <c:v>39</c:v>
                </c:pt>
                <c:pt idx="12">
                  <c:v>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290</c:v>
                </c:pt>
                <c:pt idx="3">
                  <c:v>286</c:v>
                </c:pt>
                <c:pt idx="6">
                  <c:v>265</c:v>
                </c:pt>
                <c:pt idx="9">
                  <c:v>280</c:v>
                </c:pt>
                <c:pt idx="12">
                  <c:v>283</c:v>
                </c:pt>
              </c:numCache>
            </c:numRef>
          </c:val>
        </c:ser>
        <c:gapWidth val="100"/>
        <c:overlap val="100"/>
        <c:axId val="152641920"/>
        <c:axId val="15264384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77</c:v>
                </c:pt>
                <c:pt idx="2">
                  <c:v>#N/A</c:v>
                </c:pt>
                <c:pt idx="3">
                  <c:v>#N/A</c:v>
                </c:pt>
                <c:pt idx="4">
                  <c:v>73</c:v>
                </c:pt>
                <c:pt idx="5">
                  <c:v>#N/A</c:v>
                </c:pt>
                <c:pt idx="6">
                  <c:v>#N/A</c:v>
                </c:pt>
                <c:pt idx="7">
                  <c:v>63</c:v>
                </c:pt>
                <c:pt idx="8">
                  <c:v>#N/A</c:v>
                </c:pt>
                <c:pt idx="9">
                  <c:v>#N/A</c:v>
                </c:pt>
                <c:pt idx="10">
                  <c:v>61</c:v>
                </c:pt>
                <c:pt idx="11">
                  <c:v>#N/A</c:v>
                </c:pt>
                <c:pt idx="12">
                  <c:v>#N/A</c:v>
                </c:pt>
                <c:pt idx="13">
                  <c:v>64</c:v>
                </c:pt>
                <c:pt idx="14">
                  <c:v>#N/A</c:v>
                </c:pt>
              </c:numCache>
            </c:numRef>
          </c:val>
        </c:ser>
        <c:marker val="1"/>
        <c:axId val="152641920"/>
        <c:axId val="152643840"/>
      </c:lineChart>
      <c:catAx>
        <c:axId val="15264192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643840"/>
        <c:crosses val="autoZero"/>
        <c:auto val="1"/>
        <c:lblAlgn val="ctr"/>
        <c:lblOffset val="100"/>
        <c:tickLblSkip val="1"/>
        <c:tickMarkSkip val="1"/>
      </c:catAx>
      <c:valAx>
        <c:axId val="15264384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64192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2340</c:v>
                </c:pt>
                <c:pt idx="5">
                  <c:v>2282</c:v>
                </c:pt>
                <c:pt idx="8">
                  <c:v>2131</c:v>
                </c:pt>
                <c:pt idx="11">
                  <c:v>2356</c:v>
                </c:pt>
                <c:pt idx="14">
                  <c:v>2388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c:v>
                </c:pt>
                <c:pt idx="5">
                  <c:v>20</c:v>
                </c:pt>
                <c:pt idx="8">
                  <c:v>22</c:v>
                </c:pt>
                <c:pt idx="11">
                  <c:v>14</c:v>
                </c:pt>
                <c:pt idx="14">
                  <c:v>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1107</c:v>
                </c:pt>
                <c:pt idx="5">
                  <c:v>1455</c:v>
                </c:pt>
                <c:pt idx="8">
                  <c:v>1660</c:v>
                </c:pt>
                <c:pt idx="11">
                  <c:v>1601</c:v>
                </c:pt>
                <c:pt idx="14">
                  <c:v>1722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577</c:v>
                </c:pt>
                <c:pt idx="3">
                  <c:v>614</c:v>
                </c:pt>
                <c:pt idx="6">
                  <c:v>535</c:v>
                </c:pt>
                <c:pt idx="9">
                  <c:v>536</c:v>
                </c:pt>
                <c:pt idx="12">
                  <c:v>446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c:v>
                </c:pt>
                <c:pt idx="3">
                  <c:v>7</c:v>
                </c:pt>
                <c:pt idx="6">
                  <c:v>3</c:v>
                </c:pt>
                <c:pt idx="9">
                  <c:v>1</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339</c:v>
                </c:pt>
                <c:pt idx="3">
                  <c:v>345</c:v>
                </c:pt>
                <c:pt idx="6">
                  <c:v>402</c:v>
                </c:pt>
                <c:pt idx="9">
                  <c:v>439</c:v>
                </c:pt>
                <c:pt idx="12">
                  <c:v>512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21</c:v>
                </c:pt>
                <c:pt idx="3">
                  <c:v>18</c:v>
                </c:pt>
                <c:pt idx="6">
                  <c:v>13</c:v>
                </c:pt>
                <c:pt idx="9">
                  <c:v>13</c:v>
                </c:pt>
                <c:pt idx="12">
                  <c:v>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2486</c:v>
                </c:pt>
                <c:pt idx="3">
                  <c:v>2384</c:v>
                </c:pt>
                <c:pt idx="6">
                  <c:v>2301</c:v>
                </c:pt>
                <c:pt idx="9">
                  <c:v>2446</c:v>
                </c:pt>
                <c:pt idx="12">
                  <c:v>2469</c:v>
                </c:pt>
              </c:numCache>
            </c:numRef>
          </c:val>
        </c:ser>
        <c:gapWidth val="100"/>
        <c:overlap val="100"/>
        <c:axId val="152900736"/>
        <c:axId val="15290265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52900736"/>
        <c:axId val="152902656"/>
      </c:lineChart>
      <c:catAx>
        <c:axId val="15290073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902656"/>
        <c:crosses val="autoZero"/>
        <c:auto val="1"/>
        <c:lblAlgn val="ctr"/>
        <c:lblOffset val="100"/>
        <c:tickLblSkip val="1"/>
        <c:tickMarkSkip val="1"/>
      </c:catAx>
      <c:valAx>
        <c:axId val="15290265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90073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6"/>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52905600"/>
        <c:axId val="152868736"/>
      </c:scatterChart>
      <c:valAx>
        <c:axId val="152905600"/>
        <c:scaling>
          <c:orientation val="minMax"/>
        </c:scaling>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868736"/>
        <c:crosses val="autoZero"/>
        <c:crossBetween val="midCat"/>
      </c:valAx>
      <c:valAx>
        <c:axId val="152868736"/>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52905600"/>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6"/>
          <c:y val="4.7118521949462297E-2"/>
          <c:w val="0.84704431781868661"/>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7.1</c:v>
                </c:pt>
                <c:pt idx="1">
                  <c:v>5.6</c:v>
                </c:pt>
                <c:pt idx="2">
                  <c:v>4.7</c:v>
                </c:pt>
                <c:pt idx="3">
                  <c:v>4.2</c:v>
                </c:pt>
                <c:pt idx="4">
                  <c:v>4</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er>
        <c:axId val="153131648"/>
        <c:axId val="153154304"/>
      </c:scatterChart>
      <c:valAx>
        <c:axId val="153131648"/>
        <c:scaling>
          <c:orientation val="minMax"/>
          <c:max val="11.7"/>
          <c:min val="7.5"/>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154304"/>
        <c:crosses val="autoZero"/>
        <c:crossBetween val="midCat"/>
      </c:valAx>
      <c:valAx>
        <c:axId val="153154304"/>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5313164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北海道島牧村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平成２</a:t>
          </a:r>
          <a:r>
            <a:rPr lang="ja-JP" altLang="en-US" sz="1300" b="0" i="0" baseline="0">
              <a:solidFill>
                <a:schemeClr val="dk1"/>
              </a:solidFill>
              <a:latin typeface="+mn-lt"/>
              <a:ea typeface="+mn-ea"/>
              <a:cs typeface="+mn-cs"/>
            </a:rPr>
            <a:t>３</a:t>
          </a:r>
          <a:r>
            <a:rPr lang="ja-JP" altLang="ja-JP" sz="1300" b="0" i="0" baseline="0">
              <a:solidFill>
                <a:schemeClr val="dk1"/>
              </a:solidFill>
              <a:latin typeface="+mn-lt"/>
              <a:ea typeface="+mn-ea"/>
              <a:cs typeface="+mn-cs"/>
            </a:rPr>
            <a:t>年度</a:t>
          </a:r>
          <a:r>
            <a:rPr lang="ja-JP" altLang="en-US" sz="1300" b="0" i="0" baseline="0">
              <a:solidFill>
                <a:schemeClr val="dk1"/>
              </a:solidFill>
              <a:latin typeface="+mn-lt"/>
              <a:ea typeface="+mn-ea"/>
              <a:cs typeface="+mn-cs"/>
            </a:rPr>
            <a:t>借入の</a:t>
          </a:r>
          <a:r>
            <a:rPr lang="ja-JP" altLang="ja-JP" sz="1300" b="0" i="0" baseline="0">
              <a:solidFill>
                <a:schemeClr val="dk1"/>
              </a:solidFill>
              <a:latin typeface="+mn-lt"/>
              <a:ea typeface="+mn-ea"/>
              <a:cs typeface="+mn-cs"/>
            </a:rPr>
            <a:t>臨時財政対策債</a:t>
          </a:r>
          <a:r>
            <a:rPr lang="ja-JP" altLang="en-US" sz="1300" b="0" i="0" baseline="0">
              <a:solidFill>
                <a:schemeClr val="dk1"/>
              </a:solidFill>
              <a:latin typeface="+mn-lt"/>
              <a:ea typeface="+mn-ea"/>
              <a:cs typeface="+mn-cs"/>
            </a:rPr>
            <a:t>及び平成２４年度借入の辺地債</a:t>
          </a:r>
          <a:r>
            <a:rPr lang="ja-JP" altLang="ja-JP" sz="1300" b="0" i="0" baseline="0">
              <a:solidFill>
                <a:schemeClr val="dk1"/>
              </a:solidFill>
              <a:latin typeface="+mn-lt"/>
              <a:ea typeface="+mn-ea"/>
              <a:cs typeface="+mn-cs"/>
            </a:rPr>
            <a:t>償還開始に伴い元利償還金は前年度よりも増加しているが、算入公債費等の割合が高いため分子は</a:t>
          </a:r>
          <a:r>
            <a:rPr lang="ja-JP" altLang="en-US" sz="1300" b="0" i="0" baseline="0">
              <a:solidFill>
                <a:schemeClr val="dk1"/>
              </a:solidFill>
              <a:latin typeface="+mn-lt"/>
              <a:ea typeface="+mn-ea"/>
              <a:cs typeface="+mn-cs"/>
            </a:rPr>
            <a:t>ほぼ前年度並みで推移</a:t>
          </a:r>
          <a:r>
            <a:rPr lang="ja-JP" altLang="ja-JP" sz="1300" b="0" i="0" baseline="0">
              <a:solidFill>
                <a:schemeClr val="dk1"/>
              </a:solidFill>
              <a:latin typeface="+mn-lt"/>
              <a:ea typeface="+mn-ea"/>
              <a:cs typeface="+mn-cs"/>
            </a:rPr>
            <a:t>している。</a:t>
          </a:r>
          <a:endParaRPr lang="en-US" altLang="ja-JP" sz="1300" b="0" i="0" baseline="0">
            <a:solidFill>
              <a:schemeClr val="dk1"/>
            </a:solidFill>
            <a:latin typeface="+mn-lt"/>
            <a:ea typeface="+mn-ea"/>
            <a:cs typeface="+mn-cs"/>
          </a:endParaRPr>
        </a:p>
        <a:p>
          <a:r>
            <a:rPr kumimoji="1" lang="ja-JP" altLang="ja-JP"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今後、</a:t>
          </a:r>
          <a:r>
            <a:rPr lang="ja-JP" altLang="en-US" sz="1300" b="0" i="0" baseline="0">
              <a:solidFill>
                <a:schemeClr val="dk1"/>
              </a:solidFill>
              <a:latin typeface="+mn-lt"/>
              <a:ea typeface="+mn-ea"/>
              <a:cs typeface="+mn-cs"/>
            </a:rPr>
            <a:t>公営住宅建替事業による公営住宅事業債や</a:t>
          </a:r>
          <a:r>
            <a:rPr lang="ja-JP" altLang="ja-JP" sz="1300" b="0" i="0" baseline="0">
              <a:solidFill>
                <a:schemeClr val="dk1"/>
              </a:solidFill>
              <a:latin typeface="+mn-lt"/>
              <a:ea typeface="+mn-ea"/>
              <a:cs typeface="+mn-cs"/>
            </a:rPr>
            <a:t>合併処理浄化槽</a:t>
          </a:r>
          <a:r>
            <a:rPr lang="ja-JP" altLang="en-US" sz="1300" b="0" i="0" baseline="0">
              <a:solidFill>
                <a:schemeClr val="dk1"/>
              </a:solidFill>
              <a:latin typeface="+mn-lt"/>
              <a:ea typeface="+mn-ea"/>
              <a:cs typeface="+mn-cs"/>
            </a:rPr>
            <a:t>事業など、</a:t>
          </a:r>
          <a:r>
            <a:rPr lang="ja-JP" altLang="ja-JP" sz="1300" b="0" i="0" baseline="0">
              <a:solidFill>
                <a:schemeClr val="dk1"/>
              </a:solidFill>
              <a:latin typeface="+mn-lt"/>
              <a:ea typeface="+mn-ea"/>
              <a:cs typeface="+mn-cs"/>
            </a:rPr>
            <a:t>公営企業債の増加が実質公債費比率を押し上げる要因となるため、</a:t>
          </a:r>
          <a:r>
            <a:rPr lang="ja-JP" altLang="en-US" sz="1300" b="0" i="0" baseline="0">
              <a:solidFill>
                <a:schemeClr val="dk1"/>
              </a:solidFill>
              <a:latin typeface="+mn-lt"/>
              <a:ea typeface="+mn-ea"/>
              <a:cs typeface="+mn-cs"/>
            </a:rPr>
            <a:t>普通建設事業を実施する際は、</a:t>
          </a:r>
          <a:r>
            <a:rPr lang="ja-JP" altLang="ja-JP" sz="1300" b="0" i="0" baseline="0">
              <a:solidFill>
                <a:schemeClr val="dk1"/>
              </a:solidFill>
              <a:latin typeface="+mn-lt"/>
              <a:ea typeface="+mn-ea"/>
              <a:cs typeface="+mn-cs"/>
            </a:rPr>
            <a:t>交付税措置</a:t>
          </a:r>
          <a:r>
            <a:rPr lang="ja-JP" altLang="en-US" sz="1300" b="0" i="0" baseline="0">
              <a:solidFill>
                <a:schemeClr val="dk1"/>
              </a:solidFill>
              <a:latin typeface="+mn-lt"/>
              <a:ea typeface="+mn-ea"/>
              <a:cs typeface="+mn-cs"/>
            </a:rPr>
            <a:t>のある</a:t>
          </a:r>
          <a:r>
            <a:rPr lang="ja-JP" altLang="ja-JP" sz="1300" b="0" i="0" baseline="0">
              <a:solidFill>
                <a:schemeClr val="dk1"/>
              </a:solidFill>
              <a:latin typeface="+mn-lt"/>
              <a:ea typeface="+mn-ea"/>
              <a:cs typeface="+mn-cs"/>
            </a:rPr>
            <a:t>有利な起債を優先的に活用するなど、計画的な事業の実施に努める。</a:t>
          </a:r>
          <a:endParaRPr kumimoji="1" lang="ja-JP" altLang="ja-JP" sz="13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北海道島牧村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lt"/>
              <a:ea typeface="+mn-ea"/>
              <a:cs typeface="+mn-cs"/>
            </a:rPr>
            <a:t>　</a:t>
          </a:r>
          <a:r>
            <a:rPr lang="ja-JP" altLang="en-US" sz="1300" b="0" i="0" baseline="0">
              <a:solidFill>
                <a:schemeClr val="dk1"/>
              </a:solidFill>
              <a:latin typeface="+mn-ea"/>
              <a:ea typeface="+mn-ea"/>
              <a:cs typeface="+mn-cs"/>
            </a:rPr>
            <a:t>平成</a:t>
          </a:r>
          <a:r>
            <a:rPr lang="en-US" altLang="ja-JP" sz="1300" b="0" i="0" baseline="0">
              <a:solidFill>
                <a:schemeClr val="dk1"/>
              </a:solidFill>
              <a:latin typeface="+mn-ea"/>
              <a:ea typeface="+mn-ea"/>
              <a:cs typeface="+mn-cs"/>
            </a:rPr>
            <a:t>27</a:t>
          </a:r>
          <a:r>
            <a:rPr lang="ja-JP" altLang="en-US" sz="1300" b="0" i="0" baseline="0">
              <a:solidFill>
                <a:schemeClr val="dk1"/>
              </a:solidFill>
              <a:latin typeface="+mn-ea"/>
              <a:ea typeface="+mn-ea"/>
              <a:cs typeface="+mn-cs"/>
            </a:rPr>
            <a:t>年度は普通交付税の増額に伴い財政調整基金が増加したため、</a:t>
          </a:r>
          <a:r>
            <a:rPr lang="ja-JP" altLang="ja-JP" sz="1300" b="0" i="0" baseline="0">
              <a:solidFill>
                <a:schemeClr val="dk1"/>
              </a:solidFill>
              <a:latin typeface="+mn-lt"/>
              <a:ea typeface="+mn-ea"/>
              <a:cs typeface="+mn-cs"/>
            </a:rPr>
            <a:t>充当可能</a:t>
          </a:r>
          <a:r>
            <a:rPr lang="ja-JP" altLang="en-US" sz="1300" b="0" i="0" baseline="0">
              <a:solidFill>
                <a:schemeClr val="dk1"/>
              </a:solidFill>
              <a:latin typeface="+mn-lt"/>
              <a:ea typeface="+mn-ea"/>
              <a:cs typeface="+mn-cs"/>
            </a:rPr>
            <a:t>基金も</a:t>
          </a:r>
          <a:r>
            <a:rPr lang="en-US" altLang="ja-JP" sz="1300" b="0" i="0" baseline="0">
              <a:solidFill>
                <a:schemeClr val="dk1"/>
              </a:solidFill>
              <a:latin typeface="+mn-ea"/>
              <a:ea typeface="+mn-ea"/>
              <a:cs typeface="+mn-cs"/>
            </a:rPr>
            <a:t>121</a:t>
          </a:r>
          <a:r>
            <a:rPr lang="ja-JP" altLang="en-US" sz="1300" b="0" i="0" baseline="0">
              <a:solidFill>
                <a:schemeClr val="dk1"/>
              </a:solidFill>
              <a:latin typeface="+mn-ea"/>
              <a:ea typeface="+mn-ea"/>
              <a:cs typeface="+mn-cs"/>
            </a:rPr>
            <a:t>百万円増</a:t>
          </a:r>
          <a:r>
            <a:rPr lang="ja-JP" altLang="en-US" sz="1300" b="0" i="0" baseline="0">
              <a:solidFill>
                <a:schemeClr val="dk1"/>
              </a:solidFill>
              <a:latin typeface="+mn-lt"/>
              <a:ea typeface="+mn-ea"/>
              <a:cs typeface="+mn-cs"/>
            </a:rPr>
            <a:t>加した。　　　　　　　　　</a:t>
          </a:r>
          <a:endParaRPr lang="en-US" altLang="ja-JP" sz="1300" b="0" i="0" baseline="0">
            <a:solidFill>
              <a:schemeClr val="dk1"/>
            </a:solidFill>
            <a:latin typeface="+mn-lt"/>
            <a:ea typeface="+mn-ea"/>
            <a:cs typeface="+mn-cs"/>
          </a:endParaRPr>
        </a:p>
        <a:p>
          <a:pPr rtl="0"/>
          <a:r>
            <a:rPr lang="ja-JP" altLang="en-US" sz="1300" b="0" i="0" baseline="0">
              <a:solidFill>
                <a:schemeClr val="dk1"/>
              </a:solidFill>
              <a:latin typeface="+mn-lt"/>
              <a:ea typeface="+mn-ea"/>
              <a:cs typeface="+mn-cs"/>
            </a:rPr>
            <a:t>　今年度も引き続き充当可能財源が将来負担額を上回っているため、　</a:t>
          </a:r>
          <a:r>
            <a:rPr lang="ja-JP" altLang="ja-JP" sz="1300" b="0" i="0" baseline="0">
              <a:solidFill>
                <a:schemeClr val="dk1"/>
              </a:solidFill>
              <a:latin typeface="+mn-lt"/>
              <a:ea typeface="+mn-ea"/>
              <a:cs typeface="+mn-cs"/>
            </a:rPr>
            <a:t>将来負担比率の分子は負数となっている。</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しかしながら、</a:t>
          </a:r>
          <a:r>
            <a:rPr lang="ja-JP" altLang="en-US" sz="1300" b="0" i="0" baseline="0">
              <a:solidFill>
                <a:schemeClr val="dk1"/>
              </a:solidFill>
              <a:latin typeface="+mn-lt"/>
              <a:ea typeface="+mn-ea"/>
              <a:cs typeface="+mn-cs"/>
            </a:rPr>
            <a:t>今後は公営住宅建替などの大型事業も予定されており、更には</a:t>
          </a:r>
          <a:r>
            <a:rPr lang="ja-JP" altLang="ja-JP" sz="1300" b="0" i="0" baseline="0">
              <a:solidFill>
                <a:schemeClr val="dk1"/>
              </a:solidFill>
              <a:latin typeface="+mn-lt"/>
              <a:ea typeface="+mn-ea"/>
              <a:cs typeface="+mn-cs"/>
            </a:rPr>
            <a:t>合併処理浄化槽事業</a:t>
          </a:r>
          <a:r>
            <a:rPr lang="ja-JP" altLang="en-US" sz="1300" b="0" i="0" baseline="0">
              <a:solidFill>
                <a:schemeClr val="dk1"/>
              </a:solidFill>
              <a:latin typeface="+mn-lt"/>
              <a:ea typeface="+mn-ea"/>
              <a:cs typeface="+mn-cs"/>
            </a:rPr>
            <a:t>による</a:t>
          </a:r>
          <a:r>
            <a:rPr lang="ja-JP" altLang="ja-JP" sz="1300" b="0" i="0" baseline="0">
              <a:solidFill>
                <a:schemeClr val="dk1"/>
              </a:solidFill>
              <a:latin typeface="+mn-lt"/>
              <a:ea typeface="+mn-ea"/>
              <a:cs typeface="+mn-cs"/>
            </a:rPr>
            <a:t>公営企業債</a:t>
          </a:r>
          <a:r>
            <a:rPr lang="ja-JP" altLang="en-US" sz="1300" b="0" i="0" baseline="0">
              <a:solidFill>
                <a:schemeClr val="dk1"/>
              </a:solidFill>
              <a:latin typeface="+mn-lt"/>
              <a:ea typeface="+mn-ea"/>
              <a:cs typeface="+mn-cs"/>
            </a:rPr>
            <a:t>等</a:t>
          </a:r>
          <a:r>
            <a:rPr lang="ja-JP" altLang="ja-JP" sz="1300" b="0" i="0" baseline="0">
              <a:solidFill>
                <a:schemeClr val="dk1"/>
              </a:solidFill>
              <a:latin typeface="+mn-lt"/>
              <a:ea typeface="+mn-ea"/>
              <a:cs typeface="+mn-cs"/>
            </a:rPr>
            <a:t>繰入見込額が年々増加傾向にあるため、今後も</a:t>
          </a:r>
          <a:r>
            <a:rPr lang="ja-JP" altLang="en-US" sz="1300" b="0" i="0" baseline="0">
              <a:solidFill>
                <a:schemeClr val="dk1"/>
              </a:solidFill>
              <a:latin typeface="+mn-lt"/>
              <a:ea typeface="+mn-ea"/>
              <a:cs typeface="+mn-cs"/>
            </a:rPr>
            <a:t>新規に発行する</a:t>
          </a:r>
          <a:r>
            <a:rPr lang="ja-JP" altLang="ja-JP" sz="1300" b="0" i="0" baseline="0">
              <a:solidFill>
                <a:schemeClr val="dk1"/>
              </a:solidFill>
              <a:latin typeface="+mn-lt"/>
              <a:ea typeface="+mn-ea"/>
              <a:cs typeface="+mn-cs"/>
            </a:rPr>
            <a:t>地方債</a:t>
          </a:r>
          <a:r>
            <a:rPr lang="ja-JP" altLang="en-US" sz="1300" b="0" i="0" baseline="0">
              <a:solidFill>
                <a:schemeClr val="dk1"/>
              </a:solidFill>
              <a:latin typeface="+mn-lt"/>
              <a:ea typeface="+mn-ea"/>
              <a:cs typeface="+mn-cs"/>
            </a:rPr>
            <a:t>については</a:t>
          </a:r>
          <a:r>
            <a:rPr lang="ja-JP" altLang="ja-JP" sz="1300" b="0" i="0" baseline="0">
              <a:solidFill>
                <a:schemeClr val="dk1"/>
              </a:solidFill>
              <a:latin typeface="+mn-lt"/>
              <a:ea typeface="+mn-ea"/>
              <a:cs typeface="+mn-cs"/>
            </a:rPr>
            <a:t>十分精査し、将来負担額の抑制に努め</a:t>
          </a:r>
          <a:r>
            <a:rPr lang="ja-JP" altLang="en-US" sz="1300" b="0" i="0" baseline="0">
              <a:solidFill>
                <a:schemeClr val="dk1"/>
              </a:solidFill>
              <a:latin typeface="+mn-lt"/>
              <a:ea typeface="+mn-ea"/>
              <a:cs typeface="+mn-cs"/>
            </a:rPr>
            <a:t>ていく</a:t>
          </a:r>
          <a:r>
            <a:rPr lang="ja-JP" altLang="ja-JP" sz="1300" b="0" i="0" baseline="0">
              <a:solidFill>
                <a:schemeClr val="dk1"/>
              </a:solidFill>
              <a:latin typeface="+mn-lt"/>
              <a:ea typeface="+mn-ea"/>
              <a:cs typeface="+mn-cs"/>
            </a:rPr>
            <a:t>。</a:t>
          </a:r>
          <a:endParaRPr lang="ja-JP" altLang="ja-JP" sz="13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北海道島牧村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1,573
1,572
437.18
2,620,379
2,537,992
44,622
1,808,862
2,469,244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北海道島牧村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1,573
1,572
437.18
2,620,379
2,537,992
44,622
1,808,862
2,469,244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北海道島牧村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1,573
1,572
437.18
2,620,379
2,537,992
44,622
1,808,862
2,469,244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北海道島牧村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1,573
1,572
437.18
2,620,379
2,537,992
44,622
1,808,862
2,469,244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300" b="0" i="0" baseline="0">
              <a:solidFill>
                <a:schemeClr val="dk1"/>
              </a:solidFill>
              <a:latin typeface="ＭＳ Ｐゴシック"/>
              <a:ea typeface="+mn-ea"/>
              <a:cs typeface="+mn-cs"/>
            </a:rPr>
            <a:t>　指数の変動は横ばいであるが、</a:t>
          </a:r>
          <a:r>
            <a:rPr lang="ja-JP" altLang="ja-JP" sz="1300" b="0" i="0" baseline="0">
              <a:solidFill>
                <a:schemeClr val="dk1"/>
              </a:solidFill>
              <a:latin typeface="+mn-lt"/>
              <a:ea typeface="+mn-ea"/>
              <a:cs typeface="+mn-cs"/>
            </a:rPr>
            <a:t>人口の減少、少子高齢化に加え、基幹産業である漁業の低迷により担税力に乏しく、脆弱な財政構造のため類似団体平均を下回っている。</a:t>
          </a:r>
          <a:endParaRPr lang="en-US" altLang="ja-JP" sz="1300" b="0" i="0" baseline="0">
            <a:solidFill>
              <a:schemeClr val="dk1"/>
            </a:solidFill>
            <a:latin typeface="+mn-lt"/>
            <a:ea typeface="+mn-ea"/>
            <a:cs typeface="+mn-cs"/>
          </a:endParaRPr>
        </a:p>
        <a:p>
          <a:r>
            <a:rPr lang="ja-JP" altLang="ja-JP" sz="1300" b="0" i="0" baseline="0">
              <a:solidFill>
                <a:schemeClr val="dk1"/>
              </a:solidFill>
              <a:latin typeface="+mn-lt"/>
              <a:ea typeface="+mn-ea"/>
              <a:cs typeface="+mn-cs"/>
            </a:rPr>
            <a:t>　人件費をはじめ内部管理経費の削減に努めるとともに、税の滞納額圧縮及び収納率向上を図る対策など、引き続き歳入・歳出全般にわたり抜本的な見直しを行いながら、歳入規模に見合った財政構造への転換を図る。</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45</xdr:row>
      <xdr:rowOff>10885</xdr:rowOff>
    </xdr:to>
    <xdr:cxnSp macro="">
      <xdr:nvCxnSpPr>
        <xdr:cNvPr id="69" name="直線コネクタ 68"/>
        <xdr:cNvCxnSpPr/>
      </xdr:nvCxnSpPr>
      <xdr:spPr>
        <a:xfrm flipV="1">
          <a:off x="4114800" y="77089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45</xdr:row>
      <xdr:rowOff>10885</xdr:rowOff>
    </xdr:to>
    <xdr:cxnSp macro="">
      <xdr:nvCxnSpPr>
        <xdr:cNvPr id="72" name="直線コネクタ 71"/>
        <xdr:cNvCxnSpPr/>
      </xdr:nvCxnSpPr>
      <xdr:spPr>
        <a:xfrm>
          <a:off x="3225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5" name="直線コネクタ 74"/>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147865</xdr:rowOff>
    </xdr:from>
    <xdr:to>
      <xdr:col>3</xdr:col>
      <xdr:colOff>279400</xdr:colOff>
      <xdr:row>44</xdr:row>
      <xdr:rowOff>165100</xdr:rowOff>
    </xdr:to>
    <xdr:cxnSp macro="">
      <xdr:nvCxnSpPr>
        <xdr:cNvPr id="78" name="直線コネクタ 77"/>
        <xdr:cNvCxnSpPr/>
      </xdr:nvCxnSpPr>
      <xdr:spPr>
        <a:xfrm>
          <a:off x="1447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8" name="円/楕円 87"/>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9"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131535</xdr:rowOff>
    </xdr:from>
    <xdr:to>
      <xdr:col>6</xdr:col>
      <xdr:colOff>50800</xdr:colOff>
      <xdr:row>45</xdr:row>
      <xdr:rowOff>61685</xdr:rowOff>
    </xdr:to>
    <xdr:sp macro="" textlink="">
      <xdr:nvSpPr>
        <xdr:cNvPr id="90" name="円/楕円 89"/>
        <xdr:cNvSpPr/>
      </xdr:nvSpPr>
      <xdr:spPr>
        <a:xfrm>
          <a:off x="4064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46462</xdr:rowOff>
    </xdr:from>
    <xdr:ext cx="736600" cy="259045"/>
    <xdr:sp macro="" textlink="">
      <xdr:nvSpPr>
        <xdr:cNvPr id="91" name="テキスト ボックス 90"/>
        <xdr:cNvSpPr txBox="1"/>
      </xdr:nvSpPr>
      <xdr:spPr>
        <a:xfrm>
          <a:off x="3733800" y="7761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2" name="円/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4" name="円/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97065</xdr:rowOff>
    </xdr:from>
    <xdr:to>
      <xdr:col>2</xdr:col>
      <xdr:colOff>127000</xdr:colOff>
      <xdr:row>45</xdr:row>
      <xdr:rowOff>27215</xdr:rowOff>
    </xdr:to>
    <xdr:sp macro="" textlink="">
      <xdr:nvSpPr>
        <xdr:cNvPr id="96" name="円/楕円 95"/>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11992</xdr:rowOff>
    </xdr:from>
    <xdr:ext cx="762000" cy="259045"/>
    <xdr:sp macro="" textlink="">
      <xdr:nvSpPr>
        <xdr:cNvPr id="97" name="テキスト ボックス 96"/>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300" b="0" i="0" baseline="0">
              <a:solidFill>
                <a:schemeClr val="dk1"/>
              </a:solidFill>
              <a:latin typeface="+mn-lt"/>
              <a:ea typeface="+mn-ea"/>
              <a:cs typeface="+mn-cs"/>
            </a:rPr>
            <a:t>　今年度</a:t>
          </a:r>
          <a:r>
            <a:rPr lang="ja-JP" altLang="en-US" sz="1300" b="0" i="0" baseline="0">
              <a:solidFill>
                <a:schemeClr val="dk1"/>
              </a:solidFill>
              <a:latin typeface="+mn-lt"/>
              <a:ea typeface="+mn-ea"/>
              <a:cs typeface="+mn-cs"/>
            </a:rPr>
            <a:t>は普通交付税が大幅に増額したことにより、経常収支比率は</a:t>
          </a:r>
          <a:r>
            <a:rPr lang="ja-JP" altLang="ja-JP" sz="1300" b="0" i="0" baseline="0">
              <a:solidFill>
                <a:schemeClr val="dk1"/>
              </a:solidFill>
              <a:latin typeface="+mn-lt"/>
              <a:ea typeface="+mn-ea"/>
              <a:cs typeface="+mn-cs"/>
            </a:rPr>
            <a:t>前年度に比べ</a:t>
          </a:r>
          <a:r>
            <a:rPr lang="ja-JP" altLang="en-US" sz="1300" b="0" i="0" baseline="0">
              <a:solidFill>
                <a:schemeClr val="dk1"/>
              </a:solidFill>
              <a:latin typeface="+mn-lt"/>
              <a:ea typeface="+mn-ea"/>
              <a:cs typeface="+mn-cs"/>
            </a:rPr>
            <a:t>３．２</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減少した。</a:t>
          </a:r>
          <a:r>
            <a:rPr lang="ja-JP" altLang="ja-JP" sz="1300" b="0" i="0" baseline="0">
              <a:solidFill>
                <a:schemeClr val="dk1"/>
              </a:solidFill>
              <a:latin typeface="+mn-lt"/>
              <a:ea typeface="+mn-ea"/>
              <a:cs typeface="+mn-cs"/>
            </a:rPr>
            <a:t>　　　　　　　　　　　</a:t>
          </a:r>
          <a:endParaRPr lang="en-US" altLang="ja-JP" sz="1300" b="0" i="0" baseline="0">
            <a:solidFill>
              <a:schemeClr val="dk1"/>
            </a:solidFill>
            <a:latin typeface="+mn-lt"/>
            <a:ea typeface="+mn-ea"/>
            <a:cs typeface="+mn-cs"/>
          </a:endParaRPr>
        </a:p>
        <a:p>
          <a:pPr rtl="0" eaLnBrk="1" fontAlgn="auto" latinLnBrk="0" hangingPunct="1"/>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しかし、平成２８年度からは国勢調査人口の減少に伴い普通交付税の減額が見込まれることから、</a:t>
          </a:r>
          <a:r>
            <a:rPr lang="ja-JP" altLang="ja-JP" sz="1300" b="0" i="0" baseline="0">
              <a:solidFill>
                <a:schemeClr val="dk1"/>
              </a:solidFill>
              <a:latin typeface="+mn-lt"/>
              <a:ea typeface="+mn-ea"/>
              <a:cs typeface="+mn-cs"/>
            </a:rPr>
            <a:t>経常一般財源</a:t>
          </a:r>
          <a:r>
            <a:rPr lang="ja-JP" altLang="en-US" sz="1300" b="0" i="0" baseline="0">
              <a:solidFill>
                <a:schemeClr val="dk1"/>
              </a:solidFill>
              <a:latin typeface="+mn-lt"/>
              <a:ea typeface="+mn-ea"/>
              <a:cs typeface="+mn-cs"/>
            </a:rPr>
            <a:t>を確保するため、引き続き歳出削減に努めるとともに、地方債の新規発行を伴う普通建設事業について事業実施の優先度や内容の精査を図り、公債費の抑制に努める。</a:t>
          </a:r>
          <a:endParaRPr lang="ja-JP" altLang="ja-JP" sz="1300">
            <a:solidFill>
              <a:schemeClr val="dk1"/>
            </a:solidFill>
            <a:latin typeface="+mn-lt"/>
            <a:ea typeface="+mn-ea"/>
            <a:cs typeface="+mn-cs"/>
          </a:endParaRPr>
        </a:p>
        <a:p>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151554</xdr:rowOff>
    </xdr:from>
    <xdr:to>
      <xdr:col>7</xdr:col>
      <xdr:colOff>152400</xdr:colOff>
      <xdr:row>62</xdr:row>
      <xdr:rowOff>108796</xdr:rowOff>
    </xdr:to>
    <xdr:cxnSp macro="">
      <xdr:nvCxnSpPr>
        <xdr:cNvPr id="132" name="直線コネクタ 131"/>
        <xdr:cNvCxnSpPr/>
      </xdr:nvCxnSpPr>
      <xdr:spPr>
        <a:xfrm flipV="1">
          <a:off x="4114800" y="10610004"/>
          <a:ext cx="8382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125942</xdr:rowOff>
    </xdr:from>
    <xdr:to>
      <xdr:col>6</xdr:col>
      <xdr:colOff>0</xdr:colOff>
      <xdr:row>62</xdr:row>
      <xdr:rowOff>108796</xdr:rowOff>
    </xdr:to>
    <xdr:cxnSp macro="">
      <xdr:nvCxnSpPr>
        <xdr:cNvPr id="135" name="直線コネクタ 134"/>
        <xdr:cNvCxnSpPr/>
      </xdr:nvCxnSpPr>
      <xdr:spPr>
        <a:xfrm>
          <a:off x="3225800" y="10412942"/>
          <a:ext cx="889000" cy="3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29421</xdr:rowOff>
    </xdr:from>
    <xdr:to>
      <xdr:col>4</xdr:col>
      <xdr:colOff>482600</xdr:colOff>
      <xdr:row>60</xdr:row>
      <xdr:rowOff>125942</xdr:rowOff>
    </xdr:to>
    <xdr:cxnSp macro="">
      <xdr:nvCxnSpPr>
        <xdr:cNvPr id="138" name="直線コネクタ 137"/>
        <xdr:cNvCxnSpPr/>
      </xdr:nvCxnSpPr>
      <xdr:spPr>
        <a:xfrm>
          <a:off x="2336800" y="1031642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29421</xdr:rowOff>
    </xdr:from>
    <xdr:to>
      <xdr:col>3</xdr:col>
      <xdr:colOff>279400</xdr:colOff>
      <xdr:row>63</xdr:row>
      <xdr:rowOff>57996</xdr:rowOff>
    </xdr:to>
    <xdr:cxnSp macro="">
      <xdr:nvCxnSpPr>
        <xdr:cNvPr id="141" name="直線コネクタ 140"/>
        <xdr:cNvCxnSpPr/>
      </xdr:nvCxnSpPr>
      <xdr:spPr>
        <a:xfrm flipV="1">
          <a:off x="1447800" y="10316421"/>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100754</xdr:rowOff>
    </xdr:from>
    <xdr:to>
      <xdr:col>7</xdr:col>
      <xdr:colOff>203200</xdr:colOff>
      <xdr:row>62</xdr:row>
      <xdr:rowOff>30904</xdr:rowOff>
    </xdr:to>
    <xdr:sp macro="" textlink="">
      <xdr:nvSpPr>
        <xdr:cNvPr id="151" name="円/楕円 150"/>
        <xdr:cNvSpPr/>
      </xdr:nvSpPr>
      <xdr:spPr>
        <a:xfrm>
          <a:off x="4902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117281</xdr:rowOff>
    </xdr:from>
    <xdr:ext cx="762000" cy="259045"/>
    <xdr:sp macro="" textlink="">
      <xdr:nvSpPr>
        <xdr:cNvPr id="152" name="財政構造の弾力性該当値テキスト"/>
        <xdr:cNvSpPr txBox="1"/>
      </xdr:nvSpPr>
      <xdr:spPr>
        <a:xfrm>
          <a:off x="50419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57996</xdr:rowOff>
    </xdr:from>
    <xdr:to>
      <xdr:col>6</xdr:col>
      <xdr:colOff>50800</xdr:colOff>
      <xdr:row>62</xdr:row>
      <xdr:rowOff>159596</xdr:rowOff>
    </xdr:to>
    <xdr:sp macro="" textlink="">
      <xdr:nvSpPr>
        <xdr:cNvPr id="153" name="円/楕円 152"/>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169773</xdr:rowOff>
    </xdr:from>
    <xdr:ext cx="736600" cy="259045"/>
    <xdr:sp macro="" textlink="">
      <xdr:nvSpPr>
        <xdr:cNvPr id="154" name="テキスト ボックス 153"/>
        <xdr:cNvSpPr txBox="1"/>
      </xdr:nvSpPr>
      <xdr:spPr>
        <a:xfrm>
          <a:off x="3733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75142</xdr:rowOff>
    </xdr:from>
    <xdr:to>
      <xdr:col>4</xdr:col>
      <xdr:colOff>533400</xdr:colOff>
      <xdr:row>61</xdr:row>
      <xdr:rowOff>5292</xdr:rowOff>
    </xdr:to>
    <xdr:sp macro="" textlink="">
      <xdr:nvSpPr>
        <xdr:cNvPr id="155" name="円/楕円 154"/>
        <xdr:cNvSpPr/>
      </xdr:nvSpPr>
      <xdr:spPr>
        <a:xfrm>
          <a:off x="3175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15469</xdr:rowOff>
    </xdr:from>
    <xdr:ext cx="762000" cy="259045"/>
    <xdr:sp macro="" textlink="">
      <xdr:nvSpPr>
        <xdr:cNvPr id="156" name="テキスト ボックス 155"/>
        <xdr:cNvSpPr txBox="1"/>
      </xdr:nvSpPr>
      <xdr:spPr>
        <a:xfrm>
          <a:off x="2844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150071</xdr:rowOff>
    </xdr:from>
    <xdr:to>
      <xdr:col>3</xdr:col>
      <xdr:colOff>330200</xdr:colOff>
      <xdr:row>60</xdr:row>
      <xdr:rowOff>80221</xdr:rowOff>
    </xdr:to>
    <xdr:sp macro="" textlink="">
      <xdr:nvSpPr>
        <xdr:cNvPr id="157" name="円/楕円 156"/>
        <xdr:cNvSpPr/>
      </xdr:nvSpPr>
      <xdr:spPr>
        <a:xfrm>
          <a:off x="2286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90398</xdr:rowOff>
    </xdr:from>
    <xdr:ext cx="762000" cy="259045"/>
    <xdr:sp macro="" textlink="">
      <xdr:nvSpPr>
        <xdr:cNvPr id="158" name="テキスト ボックス 157"/>
        <xdr:cNvSpPr txBox="1"/>
      </xdr:nvSpPr>
      <xdr:spPr>
        <a:xfrm>
          <a:off x="1955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59" name="円/楕円 158"/>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60" name="テキスト ボックス 159"/>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[625,262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  今年度は</a:t>
          </a:r>
          <a:r>
            <a:rPr lang="ja-JP" altLang="en-US" sz="1300" b="0" i="0" baseline="0">
              <a:solidFill>
                <a:schemeClr val="dk1"/>
              </a:solidFill>
              <a:latin typeface="+mn-lt"/>
              <a:ea typeface="+mn-ea"/>
              <a:cs typeface="+mn-cs"/>
            </a:rPr>
            <a:t>労務単価の上昇に伴い各種委託料が増加したため物件費が前年度を上回る決算となった。</a:t>
          </a:r>
          <a:endParaRPr lang="en-US" altLang="ja-JP" sz="1300" b="0" i="0" baseline="0">
            <a:solidFill>
              <a:schemeClr val="dk1"/>
            </a:solidFill>
            <a:latin typeface="+mn-lt"/>
            <a:ea typeface="+mn-ea"/>
            <a:cs typeface="+mn-cs"/>
          </a:endParaRPr>
        </a:p>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また、本村は職員の年齢構成の偏りによって類似団体平均と比べ人件費が高い水準にあるため、今後も職員数の適正な定員管理に努め、更なる歳出削減に取り組む。</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47389</xdr:rowOff>
    </xdr:from>
    <xdr:to>
      <xdr:col>7</xdr:col>
      <xdr:colOff>152400</xdr:colOff>
      <xdr:row>84</xdr:row>
      <xdr:rowOff>59871</xdr:rowOff>
    </xdr:to>
    <xdr:cxnSp macro="">
      <xdr:nvCxnSpPr>
        <xdr:cNvPr id="196" name="直線コネクタ 195"/>
        <xdr:cNvCxnSpPr/>
      </xdr:nvCxnSpPr>
      <xdr:spPr>
        <a:xfrm>
          <a:off x="4114800" y="14449189"/>
          <a:ext cx="8382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164409</xdr:rowOff>
    </xdr:from>
    <xdr:to>
      <xdr:col>6</xdr:col>
      <xdr:colOff>0</xdr:colOff>
      <xdr:row>84</xdr:row>
      <xdr:rowOff>47389</xdr:rowOff>
    </xdr:to>
    <xdr:cxnSp macro="">
      <xdr:nvCxnSpPr>
        <xdr:cNvPr id="199" name="直線コネクタ 198"/>
        <xdr:cNvCxnSpPr/>
      </xdr:nvCxnSpPr>
      <xdr:spPr>
        <a:xfrm>
          <a:off x="3225800" y="14394759"/>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148927</xdr:rowOff>
    </xdr:from>
    <xdr:to>
      <xdr:col>4</xdr:col>
      <xdr:colOff>482600</xdr:colOff>
      <xdr:row>83</xdr:row>
      <xdr:rowOff>164409</xdr:rowOff>
    </xdr:to>
    <xdr:cxnSp macro="">
      <xdr:nvCxnSpPr>
        <xdr:cNvPr id="202" name="直線コネクタ 201"/>
        <xdr:cNvCxnSpPr/>
      </xdr:nvCxnSpPr>
      <xdr:spPr>
        <a:xfrm>
          <a:off x="2336800" y="14379277"/>
          <a:ext cx="889000" cy="1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131017</xdr:rowOff>
    </xdr:from>
    <xdr:to>
      <xdr:col>3</xdr:col>
      <xdr:colOff>279400</xdr:colOff>
      <xdr:row>83</xdr:row>
      <xdr:rowOff>148927</xdr:rowOff>
    </xdr:to>
    <xdr:cxnSp macro="">
      <xdr:nvCxnSpPr>
        <xdr:cNvPr id="205" name="直線コネクタ 204"/>
        <xdr:cNvCxnSpPr/>
      </xdr:nvCxnSpPr>
      <xdr:spPr>
        <a:xfrm>
          <a:off x="1447800" y="14361367"/>
          <a:ext cx="889000" cy="1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9071</xdr:rowOff>
    </xdr:from>
    <xdr:to>
      <xdr:col>7</xdr:col>
      <xdr:colOff>203200</xdr:colOff>
      <xdr:row>84</xdr:row>
      <xdr:rowOff>110671</xdr:rowOff>
    </xdr:to>
    <xdr:sp macro="" textlink="">
      <xdr:nvSpPr>
        <xdr:cNvPr id="215" name="円/楕円 214"/>
        <xdr:cNvSpPr/>
      </xdr:nvSpPr>
      <xdr:spPr>
        <a:xfrm>
          <a:off x="4902200" y="144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152598</xdr:rowOff>
    </xdr:from>
    <xdr:ext cx="762000" cy="259045"/>
    <xdr:sp macro="" textlink="">
      <xdr:nvSpPr>
        <xdr:cNvPr id="216" name="人件費・物件費等の状況該当値テキスト"/>
        <xdr:cNvSpPr txBox="1"/>
      </xdr:nvSpPr>
      <xdr:spPr>
        <a:xfrm>
          <a:off x="5041900" y="1438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625,262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168039</xdr:rowOff>
    </xdr:from>
    <xdr:to>
      <xdr:col>6</xdr:col>
      <xdr:colOff>50800</xdr:colOff>
      <xdr:row>84</xdr:row>
      <xdr:rowOff>98189</xdr:rowOff>
    </xdr:to>
    <xdr:sp macro="" textlink="">
      <xdr:nvSpPr>
        <xdr:cNvPr id="217" name="円/楕円 216"/>
        <xdr:cNvSpPr/>
      </xdr:nvSpPr>
      <xdr:spPr>
        <a:xfrm>
          <a:off x="4064000" y="1439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82966</xdr:rowOff>
    </xdr:from>
    <xdr:ext cx="736600" cy="259045"/>
    <xdr:sp macro="" textlink="">
      <xdr:nvSpPr>
        <xdr:cNvPr id="218" name="テキスト ボックス 217"/>
        <xdr:cNvSpPr txBox="1"/>
      </xdr:nvSpPr>
      <xdr:spPr>
        <a:xfrm>
          <a:off x="3733800" y="1448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614,400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113609</xdr:rowOff>
    </xdr:from>
    <xdr:to>
      <xdr:col>4</xdr:col>
      <xdr:colOff>533400</xdr:colOff>
      <xdr:row>84</xdr:row>
      <xdr:rowOff>43759</xdr:rowOff>
    </xdr:to>
    <xdr:sp macro="" textlink="">
      <xdr:nvSpPr>
        <xdr:cNvPr id="219" name="円/楕円 218"/>
        <xdr:cNvSpPr/>
      </xdr:nvSpPr>
      <xdr:spPr>
        <a:xfrm>
          <a:off x="3175000" y="143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28536</xdr:rowOff>
    </xdr:from>
    <xdr:ext cx="762000" cy="259045"/>
    <xdr:sp macro="" textlink="">
      <xdr:nvSpPr>
        <xdr:cNvPr id="220" name="テキスト ボックス 219"/>
        <xdr:cNvSpPr txBox="1"/>
      </xdr:nvSpPr>
      <xdr:spPr>
        <a:xfrm>
          <a:off x="2844800" y="1443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567,030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98127</xdr:rowOff>
    </xdr:from>
    <xdr:to>
      <xdr:col>3</xdr:col>
      <xdr:colOff>330200</xdr:colOff>
      <xdr:row>84</xdr:row>
      <xdr:rowOff>28277</xdr:rowOff>
    </xdr:to>
    <xdr:sp macro="" textlink="">
      <xdr:nvSpPr>
        <xdr:cNvPr id="221" name="円/楕円 220"/>
        <xdr:cNvSpPr/>
      </xdr:nvSpPr>
      <xdr:spPr>
        <a:xfrm>
          <a:off x="2286000" y="1432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13054</xdr:rowOff>
    </xdr:from>
    <xdr:ext cx="762000" cy="259045"/>
    <xdr:sp macro="" textlink="">
      <xdr:nvSpPr>
        <xdr:cNvPr id="222" name="テキスト ボックス 221"/>
        <xdr:cNvSpPr txBox="1"/>
      </xdr:nvSpPr>
      <xdr:spPr>
        <a:xfrm>
          <a:off x="1955800" y="1441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553,557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80217</xdr:rowOff>
    </xdr:from>
    <xdr:to>
      <xdr:col>2</xdr:col>
      <xdr:colOff>127000</xdr:colOff>
      <xdr:row>84</xdr:row>
      <xdr:rowOff>10367</xdr:rowOff>
    </xdr:to>
    <xdr:sp macro="" textlink="">
      <xdr:nvSpPr>
        <xdr:cNvPr id="223" name="円/楕円 222"/>
        <xdr:cNvSpPr/>
      </xdr:nvSpPr>
      <xdr:spPr>
        <a:xfrm>
          <a:off x="1397000" y="1431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166594</xdr:rowOff>
    </xdr:from>
    <xdr:ext cx="762000" cy="259045"/>
    <xdr:sp macro="" textlink="">
      <xdr:nvSpPr>
        <xdr:cNvPr id="224" name="テキスト ボックス 223"/>
        <xdr:cNvSpPr txBox="1"/>
      </xdr:nvSpPr>
      <xdr:spPr>
        <a:xfrm>
          <a:off x="1066800" y="1439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537,970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新規採用職員の抑制により職員数の削減を図ってきたが、</a:t>
          </a:r>
          <a:r>
            <a:rPr kumimoji="1" lang="ja-JP" altLang="en-US" sz="1300">
              <a:solidFill>
                <a:schemeClr val="dk1"/>
              </a:solidFill>
              <a:latin typeface="+mn-lt"/>
              <a:ea typeface="+mn-ea"/>
              <a:cs typeface="+mn-cs"/>
            </a:rPr>
            <a:t>近年、職員の定年退職が続くことから、</a:t>
          </a:r>
          <a:r>
            <a:rPr kumimoji="1" lang="ja-JP" altLang="ja-JP" sz="1300">
              <a:solidFill>
                <a:schemeClr val="dk1"/>
              </a:solidFill>
              <a:latin typeface="+mn-lt"/>
              <a:ea typeface="+mn-ea"/>
              <a:cs typeface="+mn-cs"/>
            </a:rPr>
            <a:t>計画的に職員採用を行っているが、</a:t>
          </a:r>
          <a:r>
            <a:rPr lang="ja-JP" altLang="ja-JP" sz="1300" b="0" i="0" baseline="0">
              <a:solidFill>
                <a:schemeClr val="dk1"/>
              </a:solidFill>
              <a:latin typeface="+mn-lt"/>
              <a:ea typeface="+mn-ea"/>
              <a:cs typeface="+mn-cs"/>
            </a:rPr>
            <a:t>類似団体平均と比較すると指数は</a:t>
          </a:r>
          <a:r>
            <a:rPr lang="ja-JP" altLang="en-US" sz="1300" b="0" i="0" baseline="0">
              <a:solidFill>
                <a:schemeClr val="dk1"/>
              </a:solidFill>
              <a:latin typeface="+mn-lt"/>
              <a:ea typeface="+mn-ea"/>
              <a:cs typeface="+mn-cs"/>
            </a:rPr>
            <a:t>若干</a:t>
          </a:r>
          <a:r>
            <a:rPr lang="ja-JP" altLang="ja-JP" sz="1300" b="0" i="0" baseline="0">
              <a:solidFill>
                <a:schemeClr val="dk1"/>
              </a:solidFill>
              <a:latin typeface="+mn-lt"/>
              <a:ea typeface="+mn-ea"/>
              <a:cs typeface="+mn-cs"/>
            </a:rPr>
            <a:t>高い水準にある。</a:t>
          </a:r>
          <a:endParaRPr lang="en-US" altLang="ja-JP" sz="1300" b="0" i="0" baseline="0">
            <a:solidFill>
              <a:schemeClr val="dk1"/>
            </a:solidFill>
            <a:latin typeface="+mn-lt"/>
            <a:ea typeface="+mn-ea"/>
            <a:cs typeface="+mn-cs"/>
          </a:endParaRPr>
        </a:p>
        <a:p>
          <a:pPr eaLnBrk="1" fontAlgn="base" latinLnBrk="0" hangingPunct="1"/>
          <a:r>
            <a:rPr lang="ja-JP" altLang="ja-JP" sz="1300" b="0" i="0" baseline="0">
              <a:solidFill>
                <a:schemeClr val="dk1"/>
              </a:solidFill>
              <a:latin typeface="+mn-lt"/>
              <a:ea typeface="+mn-ea"/>
              <a:cs typeface="+mn-cs"/>
            </a:rPr>
            <a:t>　今後も行財政改革の推進を図るとともに、職員採用は退職者の補充を原則とし、職員数の適正化と人件費の抑制に努める。</a:t>
          </a:r>
          <a:endParaRPr lang="en-US" altLang="ja-JP" sz="13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145838</xdr:rowOff>
    </xdr:from>
    <xdr:to>
      <xdr:col>24</xdr:col>
      <xdr:colOff>558800</xdr:colOff>
      <xdr:row>86</xdr:row>
      <xdr:rowOff>169968</xdr:rowOff>
    </xdr:to>
    <xdr:cxnSp macro="">
      <xdr:nvCxnSpPr>
        <xdr:cNvPr id="258" name="直線コネクタ 257"/>
        <xdr:cNvCxnSpPr/>
      </xdr:nvCxnSpPr>
      <xdr:spPr>
        <a:xfrm flipV="1">
          <a:off x="16179800" y="1489053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149861</xdr:rowOff>
    </xdr:from>
    <xdr:to>
      <xdr:col>23</xdr:col>
      <xdr:colOff>406400</xdr:colOff>
      <xdr:row>86</xdr:row>
      <xdr:rowOff>169968</xdr:rowOff>
    </xdr:to>
    <xdr:cxnSp macro="">
      <xdr:nvCxnSpPr>
        <xdr:cNvPr id="261" name="直線コネクタ 260"/>
        <xdr:cNvCxnSpPr/>
      </xdr:nvCxnSpPr>
      <xdr:spPr>
        <a:xfrm>
          <a:off x="15290800" y="14894561"/>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149861</xdr:rowOff>
    </xdr:from>
    <xdr:to>
      <xdr:col>22</xdr:col>
      <xdr:colOff>203200</xdr:colOff>
      <xdr:row>88</xdr:row>
      <xdr:rowOff>136737</xdr:rowOff>
    </xdr:to>
    <xdr:cxnSp macro="">
      <xdr:nvCxnSpPr>
        <xdr:cNvPr id="264" name="直線コネクタ 263"/>
        <xdr:cNvCxnSpPr/>
      </xdr:nvCxnSpPr>
      <xdr:spPr>
        <a:xfrm flipV="1">
          <a:off x="14401800" y="14894561"/>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136737</xdr:rowOff>
    </xdr:from>
    <xdr:to>
      <xdr:col>21</xdr:col>
      <xdr:colOff>0</xdr:colOff>
      <xdr:row>88</xdr:row>
      <xdr:rowOff>140759</xdr:rowOff>
    </xdr:to>
    <xdr:cxnSp macro="">
      <xdr:nvCxnSpPr>
        <xdr:cNvPr id="267" name="直線コネクタ 266"/>
        <xdr:cNvCxnSpPr/>
      </xdr:nvCxnSpPr>
      <xdr:spPr>
        <a:xfrm flipV="1">
          <a:off x="13512800" y="1522433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95038</xdr:rowOff>
    </xdr:from>
    <xdr:to>
      <xdr:col>24</xdr:col>
      <xdr:colOff>609600</xdr:colOff>
      <xdr:row>87</xdr:row>
      <xdr:rowOff>25188</xdr:rowOff>
    </xdr:to>
    <xdr:sp macro="" textlink="">
      <xdr:nvSpPr>
        <xdr:cNvPr id="277" name="円/楕円 276"/>
        <xdr:cNvSpPr/>
      </xdr:nvSpPr>
      <xdr:spPr>
        <a:xfrm>
          <a:off x="16967200" y="148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67115</xdr:rowOff>
    </xdr:from>
    <xdr:ext cx="762000" cy="259045"/>
    <xdr:sp macro="" textlink="">
      <xdr:nvSpPr>
        <xdr:cNvPr id="278" name="給与水準   （国との比較）該当値テキスト"/>
        <xdr:cNvSpPr txBox="1"/>
      </xdr:nvSpPr>
      <xdr:spPr>
        <a:xfrm>
          <a:off x="17106900" y="1481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119168</xdr:rowOff>
    </xdr:from>
    <xdr:to>
      <xdr:col>23</xdr:col>
      <xdr:colOff>457200</xdr:colOff>
      <xdr:row>87</xdr:row>
      <xdr:rowOff>49318</xdr:rowOff>
    </xdr:to>
    <xdr:sp macro="" textlink="">
      <xdr:nvSpPr>
        <xdr:cNvPr id="279" name="円/楕円 278"/>
        <xdr:cNvSpPr/>
      </xdr:nvSpPr>
      <xdr:spPr>
        <a:xfrm>
          <a:off x="16129000" y="148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34095</xdr:rowOff>
    </xdr:from>
    <xdr:ext cx="736600" cy="259045"/>
    <xdr:sp macro="" textlink="">
      <xdr:nvSpPr>
        <xdr:cNvPr id="280" name="テキスト ボックス 279"/>
        <xdr:cNvSpPr txBox="1"/>
      </xdr:nvSpPr>
      <xdr:spPr>
        <a:xfrm>
          <a:off x="15798800" y="149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99061</xdr:rowOff>
    </xdr:from>
    <xdr:to>
      <xdr:col>22</xdr:col>
      <xdr:colOff>254000</xdr:colOff>
      <xdr:row>87</xdr:row>
      <xdr:rowOff>29211</xdr:rowOff>
    </xdr:to>
    <xdr:sp macro="" textlink="">
      <xdr:nvSpPr>
        <xdr:cNvPr id="281" name="円/楕円 280"/>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13988</xdr:rowOff>
    </xdr:from>
    <xdr:ext cx="762000" cy="259045"/>
    <xdr:sp macro="" textlink="">
      <xdr:nvSpPr>
        <xdr:cNvPr id="282" name="テキスト ボックス 281"/>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85937</xdr:rowOff>
    </xdr:from>
    <xdr:to>
      <xdr:col>21</xdr:col>
      <xdr:colOff>50800</xdr:colOff>
      <xdr:row>89</xdr:row>
      <xdr:rowOff>16087</xdr:rowOff>
    </xdr:to>
    <xdr:sp macro="" textlink="">
      <xdr:nvSpPr>
        <xdr:cNvPr id="283" name="円/楕円 282"/>
        <xdr:cNvSpPr/>
      </xdr:nvSpPr>
      <xdr:spPr>
        <a:xfrm>
          <a:off x="14351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864</xdr:rowOff>
    </xdr:from>
    <xdr:ext cx="762000" cy="259045"/>
    <xdr:sp macro="" textlink="">
      <xdr:nvSpPr>
        <xdr:cNvPr id="284" name="テキスト ボックス 283"/>
        <xdr:cNvSpPr txBox="1"/>
      </xdr:nvSpPr>
      <xdr:spPr>
        <a:xfrm>
          <a:off x="14020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89959</xdr:rowOff>
    </xdr:from>
    <xdr:to>
      <xdr:col>19</xdr:col>
      <xdr:colOff>533400</xdr:colOff>
      <xdr:row>89</xdr:row>
      <xdr:rowOff>20109</xdr:rowOff>
    </xdr:to>
    <xdr:sp macro="" textlink="">
      <xdr:nvSpPr>
        <xdr:cNvPr id="285" name="円/楕円 284"/>
        <xdr:cNvSpPr/>
      </xdr:nvSpPr>
      <xdr:spPr>
        <a:xfrm>
          <a:off x="13462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4886</xdr:rowOff>
    </xdr:from>
    <xdr:ext cx="762000" cy="259045"/>
    <xdr:sp macro="" textlink="">
      <xdr:nvSpPr>
        <xdr:cNvPr id="286" name="テキスト ボックス 285"/>
        <xdr:cNvSpPr txBox="1"/>
      </xdr:nvSpPr>
      <xdr:spPr>
        <a:xfrm>
          <a:off x="13131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救急医療体制の整備と</a:t>
          </a:r>
          <a:r>
            <a:rPr lang="ja-JP" altLang="ja-JP" sz="1300" b="0" i="0" baseline="0">
              <a:solidFill>
                <a:schemeClr val="dk1"/>
              </a:solidFill>
              <a:latin typeface="+mn-lt"/>
              <a:ea typeface="+mn-ea"/>
              <a:cs typeface="+mn-cs"/>
            </a:rPr>
            <a:t>地域医療の充実</a:t>
          </a:r>
          <a:r>
            <a:rPr lang="ja-JP" altLang="en-US" sz="1300" b="0" i="0" baseline="0">
              <a:solidFill>
                <a:schemeClr val="dk1"/>
              </a:solidFill>
              <a:latin typeface="+mn-lt"/>
              <a:ea typeface="+mn-ea"/>
              <a:cs typeface="+mn-cs"/>
            </a:rPr>
            <a:t>を図る</a:t>
          </a:r>
          <a:r>
            <a:rPr lang="ja-JP" altLang="ja-JP" sz="1300" b="0" i="0" baseline="0">
              <a:solidFill>
                <a:schemeClr val="dk1"/>
              </a:solidFill>
              <a:latin typeface="+mn-lt"/>
              <a:ea typeface="+mn-ea"/>
              <a:cs typeface="+mn-cs"/>
            </a:rPr>
            <a:t>ため</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医師の採用や看護師等を増員したことにより、</a:t>
          </a:r>
          <a:r>
            <a:rPr lang="ja-JP" altLang="en-US" sz="1300" b="0" i="0" baseline="0">
              <a:solidFill>
                <a:schemeClr val="dk1"/>
              </a:solidFill>
              <a:latin typeface="+mn-lt"/>
              <a:ea typeface="+mn-ea"/>
              <a:cs typeface="+mn-cs"/>
            </a:rPr>
            <a:t>職員数は</a:t>
          </a:r>
          <a:r>
            <a:rPr lang="ja-JP" altLang="ja-JP" sz="1300" b="0" i="0" baseline="0">
              <a:solidFill>
                <a:schemeClr val="dk1"/>
              </a:solidFill>
              <a:latin typeface="+mn-lt"/>
              <a:ea typeface="+mn-ea"/>
              <a:cs typeface="+mn-cs"/>
            </a:rPr>
            <a:t>類似団体平均を大きく上回っている。</a:t>
          </a:r>
          <a:r>
            <a:rPr lang="ja-JP" altLang="en-US" sz="1300" b="0" i="0" baseline="0">
              <a:solidFill>
                <a:schemeClr val="dk1"/>
              </a:solidFill>
              <a:latin typeface="+mn-lt"/>
              <a:ea typeface="+mn-ea"/>
              <a:cs typeface="+mn-cs"/>
            </a:rPr>
            <a:t>　　　　　　　　</a:t>
          </a:r>
          <a:endParaRPr lang="en-US" altLang="ja-JP" sz="1300" b="0" i="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今後は業務の委託化や事務の効率化を図り、計画的に職員の採用を行っていくなど、住民サービスを低下させることなく、より適切な職員数の定員管理に努める。</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157493</xdr:rowOff>
    </xdr:from>
    <xdr:to>
      <xdr:col>24</xdr:col>
      <xdr:colOff>558800</xdr:colOff>
      <xdr:row>64</xdr:row>
      <xdr:rowOff>110795</xdr:rowOff>
    </xdr:to>
    <xdr:cxnSp macro="">
      <xdr:nvCxnSpPr>
        <xdr:cNvPr id="318" name="直線コネクタ 317"/>
        <xdr:cNvCxnSpPr/>
      </xdr:nvCxnSpPr>
      <xdr:spPr>
        <a:xfrm>
          <a:off x="16179800" y="10958843"/>
          <a:ext cx="838200" cy="1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9"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120091</xdr:rowOff>
    </xdr:from>
    <xdr:to>
      <xdr:col>23</xdr:col>
      <xdr:colOff>406400</xdr:colOff>
      <xdr:row>63</xdr:row>
      <xdr:rowOff>157493</xdr:rowOff>
    </xdr:to>
    <xdr:cxnSp macro="">
      <xdr:nvCxnSpPr>
        <xdr:cNvPr id="321" name="直線コネクタ 320"/>
        <xdr:cNvCxnSpPr/>
      </xdr:nvCxnSpPr>
      <xdr:spPr>
        <a:xfrm>
          <a:off x="15290800" y="10921441"/>
          <a:ext cx="8890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3" name="テキスト ボックス 322"/>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69901</xdr:rowOff>
    </xdr:from>
    <xdr:to>
      <xdr:col>22</xdr:col>
      <xdr:colOff>203200</xdr:colOff>
      <xdr:row>63</xdr:row>
      <xdr:rowOff>120091</xdr:rowOff>
    </xdr:to>
    <xdr:cxnSp macro="">
      <xdr:nvCxnSpPr>
        <xdr:cNvPr id="324" name="直線コネクタ 323"/>
        <xdr:cNvCxnSpPr/>
      </xdr:nvCxnSpPr>
      <xdr:spPr>
        <a:xfrm>
          <a:off x="14401800" y="10871251"/>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6" name="テキスト ボックス 325"/>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40221</xdr:rowOff>
    </xdr:from>
    <xdr:to>
      <xdr:col>21</xdr:col>
      <xdr:colOff>0</xdr:colOff>
      <xdr:row>63</xdr:row>
      <xdr:rowOff>69901</xdr:rowOff>
    </xdr:to>
    <xdr:cxnSp macro="">
      <xdr:nvCxnSpPr>
        <xdr:cNvPr id="327" name="直線コネクタ 326"/>
        <xdr:cNvCxnSpPr/>
      </xdr:nvCxnSpPr>
      <xdr:spPr>
        <a:xfrm>
          <a:off x="13512800" y="10841571"/>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9" name="テキスト ボックス 328"/>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31" name="テキスト ボックス 330"/>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59995</xdr:rowOff>
    </xdr:from>
    <xdr:to>
      <xdr:col>24</xdr:col>
      <xdr:colOff>609600</xdr:colOff>
      <xdr:row>64</xdr:row>
      <xdr:rowOff>161595</xdr:rowOff>
    </xdr:to>
    <xdr:sp macro="" textlink="">
      <xdr:nvSpPr>
        <xdr:cNvPr id="337" name="円/楕円 336"/>
        <xdr:cNvSpPr/>
      </xdr:nvSpPr>
      <xdr:spPr>
        <a:xfrm>
          <a:off x="16967200" y="1103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32072</xdr:rowOff>
    </xdr:from>
    <xdr:ext cx="762000" cy="259045"/>
    <xdr:sp macro="" textlink="">
      <xdr:nvSpPr>
        <xdr:cNvPr id="338" name="定員管理の状況該当値テキスト"/>
        <xdr:cNvSpPr txBox="1"/>
      </xdr:nvSpPr>
      <xdr:spPr>
        <a:xfrm>
          <a:off x="17106900" y="1100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41.96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106693</xdr:rowOff>
    </xdr:from>
    <xdr:to>
      <xdr:col>23</xdr:col>
      <xdr:colOff>457200</xdr:colOff>
      <xdr:row>64</xdr:row>
      <xdr:rowOff>36843</xdr:rowOff>
    </xdr:to>
    <xdr:sp macro="" textlink="">
      <xdr:nvSpPr>
        <xdr:cNvPr id="339" name="円/楕円 338"/>
        <xdr:cNvSpPr/>
      </xdr:nvSpPr>
      <xdr:spPr>
        <a:xfrm>
          <a:off x="16129000" y="1090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21620</xdr:rowOff>
    </xdr:from>
    <xdr:ext cx="736600" cy="259045"/>
    <xdr:sp macro="" textlink="">
      <xdr:nvSpPr>
        <xdr:cNvPr id="340" name="テキスト ボックス 339"/>
        <xdr:cNvSpPr txBox="1"/>
      </xdr:nvSpPr>
      <xdr:spPr>
        <a:xfrm>
          <a:off x="15798800" y="1099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69291</xdr:rowOff>
    </xdr:from>
    <xdr:to>
      <xdr:col>22</xdr:col>
      <xdr:colOff>254000</xdr:colOff>
      <xdr:row>63</xdr:row>
      <xdr:rowOff>170891</xdr:rowOff>
    </xdr:to>
    <xdr:sp macro="" textlink="">
      <xdr:nvSpPr>
        <xdr:cNvPr id="341" name="円/楕円 340"/>
        <xdr:cNvSpPr/>
      </xdr:nvSpPr>
      <xdr:spPr>
        <a:xfrm>
          <a:off x="15240000" y="1087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155668</xdr:rowOff>
    </xdr:from>
    <xdr:ext cx="762000" cy="259045"/>
    <xdr:sp macro="" textlink="">
      <xdr:nvSpPr>
        <xdr:cNvPr id="342" name="テキスト ボックス 341"/>
        <xdr:cNvSpPr txBox="1"/>
      </xdr:nvSpPr>
      <xdr:spPr>
        <a:xfrm>
          <a:off x="14909800" y="1095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19101</xdr:rowOff>
    </xdr:from>
    <xdr:to>
      <xdr:col>21</xdr:col>
      <xdr:colOff>50800</xdr:colOff>
      <xdr:row>63</xdr:row>
      <xdr:rowOff>120701</xdr:rowOff>
    </xdr:to>
    <xdr:sp macro="" textlink="">
      <xdr:nvSpPr>
        <xdr:cNvPr id="343" name="円/楕円 342"/>
        <xdr:cNvSpPr/>
      </xdr:nvSpPr>
      <xdr:spPr>
        <a:xfrm>
          <a:off x="14351000" y="108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105478</xdr:rowOff>
    </xdr:from>
    <xdr:ext cx="762000" cy="259045"/>
    <xdr:sp macro="" textlink="">
      <xdr:nvSpPr>
        <xdr:cNvPr id="344" name="テキスト ボックス 343"/>
        <xdr:cNvSpPr txBox="1"/>
      </xdr:nvSpPr>
      <xdr:spPr>
        <a:xfrm>
          <a:off x="14020800" y="1090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160871</xdr:rowOff>
    </xdr:from>
    <xdr:to>
      <xdr:col>19</xdr:col>
      <xdr:colOff>533400</xdr:colOff>
      <xdr:row>63</xdr:row>
      <xdr:rowOff>91021</xdr:rowOff>
    </xdr:to>
    <xdr:sp macro="" textlink="">
      <xdr:nvSpPr>
        <xdr:cNvPr id="345" name="円/楕円 344"/>
        <xdr:cNvSpPr/>
      </xdr:nvSpPr>
      <xdr:spPr>
        <a:xfrm>
          <a:off x="13462000" y="1079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75798</xdr:rowOff>
    </xdr:from>
    <xdr:ext cx="762000" cy="259045"/>
    <xdr:sp macro="" textlink="">
      <xdr:nvSpPr>
        <xdr:cNvPr id="346" name="テキスト ボックス 345"/>
        <xdr:cNvSpPr txBox="1"/>
      </xdr:nvSpPr>
      <xdr:spPr>
        <a:xfrm>
          <a:off x="13131800" y="1087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latin typeface="+mn-lt"/>
              <a:ea typeface="+mn-ea"/>
              <a:cs typeface="+mn-cs"/>
            </a:rPr>
            <a:t>普通建設事業費を抑制してきたことから実質公債費比率は年々減少傾向にあり類似団体平均を下回っているが、今後、</a:t>
          </a:r>
          <a:r>
            <a:rPr lang="ja-JP" altLang="en-US" sz="1300" b="0" i="0" baseline="0">
              <a:solidFill>
                <a:schemeClr val="dk1"/>
              </a:solidFill>
              <a:latin typeface="+mn-lt"/>
              <a:ea typeface="+mn-ea"/>
              <a:cs typeface="+mn-cs"/>
            </a:rPr>
            <a:t>公営住宅建替事業</a:t>
          </a:r>
          <a:r>
            <a:rPr lang="ja-JP" altLang="ja-JP" sz="1300" b="0" i="0" baseline="0">
              <a:solidFill>
                <a:schemeClr val="dk1"/>
              </a:solidFill>
              <a:latin typeface="+mn-lt"/>
              <a:ea typeface="+mn-ea"/>
              <a:cs typeface="+mn-cs"/>
            </a:rPr>
            <a:t>や在宅介護施設整備事業が予定されており、公債費の増加が見込まれることから、新規</a:t>
          </a:r>
          <a:r>
            <a:rPr lang="ja-JP" altLang="en-US" sz="1300" b="0" i="0" baseline="0">
              <a:solidFill>
                <a:schemeClr val="dk1"/>
              </a:solidFill>
              <a:latin typeface="+mn-lt"/>
              <a:ea typeface="+mn-ea"/>
              <a:cs typeface="+mn-cs"/>
            </a:rPr>
            <a:t>の普通建設</a:t>
          </a:r>
          <a:r>
            <a:rPr lang="ja-JP" altLang="ja-JP" sz="1300" b="0" i="0" baseline="0">
              <a:solidFill>
                <a:schemeClr val="dk1"/>
              </a:solidFill>
              <a:latin typeface="+mn-lt"/>
              <a:ea typeface="+mn-ea"/>
              <a:cs typeface="+mn-cs"/>
            </a:rPr>
            <a:t>事業実施にあたっては緊急度・優先度等を的確に判断し</a:t>
          </a:r>
          <a:r>
            <a:rPr lang="ja-JP" altLang="en-US" sz="1300" b="0" i="0" baseline="0">
              <a:solidFill>
                <a:schemeClr val="dk1"/>
              </a:solidFill>
              <a:latin typeface="+mn-lt"/>
              <a:ea typeface="+mn-ea"/>
              <a:cs typeface="+mn-cs"/>
            </a:rPr>
            <a:t>ながら</a:t>
          </a:r>
          <a:r>
            <a:rPr lang="ja-JP" altLang="ja-JP" sz="1300" b="0" i="0" baseline="0">
              <a:solidFill>
                <a:schemeClr val="dk1"/>
              </a:solidFill>
              <a:latin typeface="+mn-lt"/>
              <a:ea typeface="+mn-ea"/>
              <a:cs typeface="+mn-cs"/>
            </a:rPr>
            <a:t>事業選択を行うとともに、後年度負担となる債務負担行為の設定についても留意する。</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88392</xdr:rowOff>
    </xdr:to>
    <xdr:cxnSp macro="">
      <xdr:nvCxnSpPr>
        <xdr:cNvPr id="377" name="直線コネクタ 376"/>
        <xdr:cNvCxnSpPr/>
      </xdr:nvCxnSpPr>
      <xdr:spPr>
        <a:xfrm flipV="1">
          <a:off x="16179800" y="69367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88392</xdr:rowOff>
    </xdr:from>
    <xdr:to>
      <xdr:col>23</xdr:col>
      <xdr:colOff>406400</xdr:colOff>
      <xdr:row>40</xdr:row>
      <xdr:rowOff>112522</xdr:rowOff>
    </xdr:to>
    <xdr:cxnSp macro="">
      <xdr:nvCxnSpPr>
        <xdr:cNvPr id="380" name="直線コネクタ 379"/>
        <xdr:cNvCxnSpPr/>
      </xdr:nvCxnSpPr>
      <xdr:spPr>
        <a:xfrm flipV="1">
          <a:off x="15290800" y="694639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112522</xdr:rowOff>
    </xdr:from>
    <xdr:to>
      <xdr:col>22</xdr:col>
      <xdr:colOff>203200</xdr:colOff>
      <xdr:row>40</xdr:row>
      <xdr:rowOff>155956</xdr:rowOff>
    </xdr:to>
    <xdr:cxnSp macro="">
      <xdr:nvCxnSpPr>
        <xdr:cNvPr id="383" name="直線コネクタ 382"/>
        <xdr:cNvCxnSpPr/>
      </xdr:nvCxnSpPr>
      <xdr:spPr>
        <a:xfrm flipV="1">
          <a:off x="14401800" y="69705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155956</xdr:rowOff>
    </xdr:from>
    <xdr:to>
      <xdr:col>21</xdr:col>
      <xdr:colOff>0</xdr:colOff>
      <xdr:row>41</xdr:row>
      <xdr:rowOff>56896</xdr:rowOff>
    </xdr:to>
    <xdr:cxnSp macro="">
      <xdr:nvCxnSpPr>
        <xdr:cNvPr id="386" name="直線コネクタ 385"/>
        <xdr:cNvCxnSpPr/>
      </xdr:nvCxnSpPr>
      <xdr:spPr>
        <a:xfrm flipV="1">
          <a:off x="13512800" y="70139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6" name="円/楕円 395"/>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397"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37592</xdr:rowOff>
    </xdr:from>
    <xdr:to>
      <xdr:col>23</xdr:col>
      <xdr:colOff>457200</xdr:colOff>
      <xdr:row>40</xdr:row>
      <xdr:rowOff>139192</xdr:rowOff>
    </xdr:to>
    <xdr:sp macro="" textlink="">
      <xdr:nvSpPr>
        <xdr:cNvPr id="398" name="円/楕円 397"/>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99" name="テキスト ボックス 398"/>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61722</xdr:rowOff>
    </xdr:from>
    <xdr:to>
      <xdr:col>22</xdr:col>
      <xdr:colOff>254000</xdr:colOff>
      <xdr:row>40</xdr:row>
      <xdr:rowOff>163322</xdr:rowOff>
    </xdr:to>
    <xdr:sp macro="" textlink="">
      <xdr:nvSpPr>
        <xdr:cNvPr id="400" name="円/楕円 399"/>
        <xdr:cNvSpPr/>
      </xdr:nvSpPr>
      <xdr:spPr>
        <a:xfrm>
          <a:off x="15240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2049</xdr:rowOff>
    </xdr:from>
    <xdr:ext cx="762000" cy="259045"/>
    <xdr:sp macro="" textlink="">
      <xdr:nvSpPr>
        <xdr:cNvPr id="401" name="テキスト ボックス 400"/>
        <xdr:cNvSpPr txBox="1"/>
      </xdr:nvSpPr>
      <xdr:spPr>
        <a:xfrm>
          <a:off x="14909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105156</xdr:rowOff>
    </xdr:from>
    <xdr:to>
      <xdr:col>21</xdr:col>
      <xdr:colOff>50800</xdr:colOff>
      <xdr:row>41</xdr:row>
      <xdr:rowOff>35306</xdr:rowOff>
    </xdr:to>
    <xdr:sp macro="" textlink="">
      <xdr:nvSpPr>
        <xdr:cNvPr id="402" name="円/楕円 401"/>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45483</xdr:rowOff>
    </xdr:from>
    <xdr:ext cx="762000" cy="259045"/>
    <xdr:sp macro="" textlink="">
      <xdr:nvSpPr>
        <xdr:cNvPr id="403" name="テキスト ボックス 402"/>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6096</xdr:rowOff>
    </xdr:from>
    <xdr:to>
      <xdr:col>19</xdr:col>
      <xdr:colOff>533400</xdr:colOff>
      <xdr:row>41</xdr:row>
      <xdr:rowOff>107696</xdr:rowOff>
    </xdr:to>
    <xdr:sp macro="" textlink="">
      <xdr:nvSpPr>
        <xdr:cNvPr id="404" name="円/楕円 403"/>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117873</xdr:rowOff>
    </xdr:from>
    <xdr:ext cx="762000" cy="259045"/>
    <xdr:sp macro="" textlink="">
      <xdr:nvSpPr>
        <xdr:cNvPr id="405" name="テキスト ボックス 404"/>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基金等の充当可能な財源が将来負担比率を上回っているため、前年度に引き続き負数（－）となっている。今後も後世への負担を少しでも軽減するよう、新規事業の実施等について内容を十分に精査し、地方債発行額の抑制を図り、財政健全化に努める。</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北海道島牧村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1,573
1,572
437.18
2,620,379
2,537,992
44,622
1,808,862
2,469,244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職員の定年退職や再任用職員の採用により、今年度は人件費が大幅な減額となり前年度を下回っているが、類似団体平均と比較するとやや高い水準にある。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今後、数年間は職員の定年退職が続くため人件費は減少傾向で推移すると思われるが、住民サービスを維持するためには適正な職員配置が不可欠であり、行財政改革を通じた更なる歳出削減の取組みが必要である。</a:t>
          </a:r>
          <a:endParaRPr lang="ja-JP" altLang="ja-JP" sz="13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97282</xdr:rowOff>
    </xdr:from>
    <xdr:to>
      <xdr:col>7</xdr:col>
      <xdr:colOff>15875</xdr:colOff>
      <xdr:row>38</xdr:row>
      <xdr:rowOff>30988</xdr:rowOff>
    </xdr:to>
    <xdr:cxnSp macro="">
      <xdr:nvCxnSpPr>
        <xdr:cNvPr id="64" name="直線コネクタ 63"/>
        <xdr:cNvCxnSpPr/>
      </xdr:nvCxnSpPr>
      <xdr:spPr>
        <a:xfrm flipV="1">
          <a:off x="3987800" y="644093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51562</xdr:rowOff>
    </xdr:from>
    <xdr:to>
      <xdr:col>5</xdr:col>
      <xdr:colOff>549275</xdr:colOff>
      <xdr:row>38</xdr:row>
      <xdr:rowOff>30988</xdr:rowOff>
    </xdr:to>
    <xdr:cxnSp macro="">
      <xdr:nvCxnSpPr>
        <xdr:cNvPr id="67" name="直線コネクタ 66"/>
        <xdr:cNvCxnSpPr/>
      </xdr:nvCxnSpPr>
      <xdr:spPr>
        <a:xfrm>
          <a:off x="3098800" y="639521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51562</xdr:rowOff>
    </xdr:from>
    <xdr:to>
      <xdr:col>4</xdr:col>
      <xdr:colOff>346075</xdr:colOff>
      <xdr:row>37</xdr:row>
      <xdr:rowOff>65278</xdr:rowOff>
    </xdr:to>
    <xdr:cxnSp macro="">
      <xdr:nvCxnSpPr>
        <xdr:cNvPr id="70" name="直線コネクタ 69"/>
        <xdr:cNvCxnSpPr/>
      </xdr:nvCxnSpPr>
      <xdr:spPr>
        <a:xfrm flipV="1">
          <a:off x="2209800" y="6395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65278</xdr:rowOff>
    </xdr:from>
    <xdr:to>
      <xdr:col>3</xdr:col>
      <xdr:colOff>142875</xdr:colOff>
      <xdr:row>38</xdr:row>
      <xdr:rowOff>145288</xdr:rowOff>
    </xdr:to>
    <xdr:cxnSp macro="">
      <xdr:nvCxnSpPr>
        <xdr:cNvPr id="73" name="直線コネクタ 72"/>
        <xdr:cNvCxnSpPr/>
      </xdr:nvCxnSpPr>
      <xdr:spPr>
        <a:xfrm flipV="1">
          <a:off x="1320800" y="6408928"/>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46482</xdr:rowOff>
    </xdr:from>
    <xdr:to>
      <xdr:col>7</xdr:col>
      <xdr:colOff>66675</xdr:colOff>
      <xdr:row>37</xdr:row>
      <xdr:rowOff>148082</xdr:rowOff>
    </xdr:to>
    <xdr:sp macro="" textlink="">
      <xdr:nvSpPr>
        <xdr:cNvPr id="83" name="円/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151638</xdr:rowOff>
    </xdr:from>
    <xdr:to>
      <xdr:col>5</xdr:col>
      <xdr:colOff>600075</xdr:colOff>
      <xdr:row>38</xdr:row>
      <xdr:rowOff>81788</xdr:rowOff>
    </xdr:to>
    <xdr:sp macro="" textlink="">
      <xdr:nvSpPr>
        <xdr:cNvPr id="85" name="円/楕円 84"/>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66565</xdr:rowOff>
    </xdr:from>
    <xdr:ext cx="736600" cy="259045"/>
    <xdr:sp macro="" textlink="">
      <xdr:nvSpPr>
        <xdr:cNvPr id="86" name="テキスト ボックス 85"/>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762</xdr:rowOff>
    </xdr:from>
    <xdr:to>
      <xdr:col>4</xdr:col>
      <xdr:colOff>396875</xdr:colOff>
      <xdr:row>37</xdr:row>
      <xdr:rowOff>102362</xdr:rowOff>
    </xdr:to>
    <xdr:sp macro="" textlink="">
      <xdr:nvSpPr>
        <xdr:cNvPr id="87" name="円/楕円 86"/>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88" name="テキスト ボックス 87"/>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14478</xdr:rowOff>
    </xdr:from>
    <xdr:to>
      <xdr:col>3</xdr:col>
      <xdr:colOff>193675</xdr:colOff>
      <xdr:row>37</xdr:row>
      <xdr:rowOff>116078</xdr:rowOff>
    </xdr:to>
    <xdr:sp macro="" textlink="">
      <xdr:nvSpPr>
        <xdr:cNvPr id="89" name="円/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90" name="テキスト ボックス 89"/>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94488</xdr:rowOff>
    </xdr:from>
    <xdr:to>
      <xdr:col>1</xdr:col>
      <xdr:colOff>676275</xdr:colOff>
      <xdr:row>39</xdr:row>
      <xdr:rowOff>24638</xdr:rowOff>
    </xdr:to>
    <xdr:sp macro="" textlink="">
      <xdr:nvSpPr>
        <xdr:cNvPr id="91" name="円/楕円 90"/>
        <xdr:cNvSpPr/>
      </xdr:nvSpPr>
      <xdr:spPr>
        <a:xfrm>
          <a:off x="1270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9415</xdr:rowOff>
    </xdr:from>
    <xdr:ext cx="762000" cy="259045"/>
    <xdr:sp macro="" textlink="">
      <xdr:nvSpPr>
        <xdr:cNvPr id="92" name="テキスト ボックス 91"/>
        <xdr:cNvSpPr txBox="1"/>
      </xdr:nvSpPr>
      <xdr:spPr>
        <a:xfrm>
          <a:off x="939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類似団体平均と比較すると物件費に係る比率は低い水準となっているが、電力料金の値上げによる光熱費の増加や労務単価上昇による各種委託料の増加等により、前年度に比べ微増している。</a:t>
          </a:r>
          <a:endParaRPr lang="en-US" altLang="ja-JP" sz="1300" b="0" i="0" baseline="0">
            <a:solidFill>
              <a:schemeClr val="dk1"/>
            </a:solidFill>
            <a:latin typeface="+mn-lt"/>
            <a:ea typeface="+mn-ea"/>
            <a:cs typeface="+mn-cs"/>
          </a:endParaRPr>
        </a:p>
        <a:p>
          <a:pPr rtl="0" eaLnBrk="1" fontAlgn="auto" latinLnBrk="0" hangingPunct="1"/>
          <a:r>
            <a:rPr lang="ja-JP" altLang="ja-JP" sz="1300" b="0" i="0" baseline="0">
              <a:solidFill>
                <a:schemeClr val="dk1"/>
              </a:solidFill>
              <a:latin typeface="+mn-lt"/>
              <a:ea typeface="+mn-ea"/>
              <a:cs typeface="+mn-cs"/>
            </a:rPr>
            <a:t>　今後も物価上昇等により物件費に係る経費は増加傾向が見込まれるため、今後も更なる歳出削減を目標に引き続き抑制に努めていく。</a:t>
          </a:r>
          <a:endParaRPr lang="ja-JP" altLang="ja-JP" sz="1300">
            <a:solidFill>
              <a:schemeClr val="dk1"/>
            </a:solidFill>
            <a:latin typeface="+mn-lt"/>
            <a:ea typeface="+mn-ea"/>
            <a:cs typeface="+mn-cs"/>
          </a:endParaRPr>
        </a:p>
        <a:p>
          <a:endParaRPr kumimoji="1" lang="ja-JP" altLang="ja-JP" sz="13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62230</xdr:rowOff>
    </xdr:from>
    <xdr:to>
      <xdr:col>24</xdr:col>
      <xdr:colOff>31750</xdr:colOff>
      <xdr:row>15</xdr:row>
      <xdr:rowOff>77470</xdr:rowOff>
    </xdr:to>
    <xdr:cxnSp macro="">
      <xdr:nvCxnSpPr>
        <xdr:cNvPr id="125" name="直線コネクタ 124"/>
        <xdr:cNvCxnSpPr/>
      </xdr:nvCxnSpPr>
      <xdr:spPr>
        <a:xfrm>
          <a:off x="15671800" y="2633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142240</xdr:rowOff>
    </xdr:from>
    <xdr:to>
      <xdr:col>22</xdr:col>
      <xdr:colOff>565150</xdr:colOff>
      <xdr:row>15</xdr:row>
      <xdr:rowOff>62230</xdr:rowOff>
    </xdr:to>
    <xdr:cxnSp macro="">
      <xdr:nvCxnSpPr>
        <xdr:cNvPr id="128" name="直線コネクタ 127"/>
        <xdr:cNvCxnSpPr/>
      </xdr:nvCxnSpPr>
      <xdr:spPr>
        <a:xfrm>
          <a:off x="14782800" y="2542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96520</xdr:rowOff>
    </xdr:from>
    <xdr:to>
      <xdr:col>21</xdr:col>
      <xdr:colOff>361950</xdr:colOff>
      <xdr:row>14</xdr:row>
      <xdr:rowOff>142240</xdr:rowOff>
    </xdr:to>
    <xdr:cxnSp macro="">
      <xdr:nvCxnSpPr>
        <xdr:cNvPr id="131" name="直線コネクタ 130"/>
        <xdr:cNvCxnSpPr/>
      </xdr:nvCxnSpPr>
      <xdr:spPr>
        <a:xfrm>
          <a:off x="13893800" y="249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96520</xdr:rowOff>
    </xdr:from>
    <xdr:to>
      <xdr:col>20</xdr:col>
      <xdr:colOff>158750</xdr:colOff>
      <xdr:row>15</xdr:row>
      <xdr:rowOff>16510</xdr:rowOff>
    </xdr:to>
    <xdr:cxnSp macro="">
      <xdr:nvCxnSpPr>
        <xdr:cNvPr id="134" name="直線コネクタ 133"/>
        <xdr:cNvCxnSpPr/>
      </xdr:nvCxnSpPr>
      <xdr:spPr>
        <a:xfrm flipV="1">
          <a:off x="13004800" y="2496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26670</xdr:rowOff>
    </xdr:from>
    <xdr:to>
      <xdr:col>24</xdr:col>
      <xdr:colOff>82550</xdr:colOff>
      <xdr:row>15</xdr:row>
      <xdr:rowOff>128270</xdr:rowOff>
    </xdr:to>
    <xdr:sp macro="" textlink="">
      <xdr:nvSpPr>
        <xdr:cNvPr id="144" name="円/楕円 143"/>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43197</xdr:rowOff>
    </xdr:from>
    <xdr:ext cx="762000" cy="259045"/>
    <xdr:sp macro="" textlink="">
      <xdr:nvSpPr>
        <xdr:cNvPr id="145"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11430</xdr:rowOff>
    </xdr:from>
    <xdr:to>
      <xdr:col>22</xdr:col>
      <xdr:colOff>615950</xdr:colOff>
      <xdr:row>15</xdr:row>
      <xdr:rowOff>113030</xdr:rowOff>
    </xdr:to>
    <xdr:sp macro="" textlink="">
      <xdr:nvSpPr>
        <xdr:cNvPr id="146" name="円/楕円 145"/>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123207</xdr:rowOff>
    </xdr:from>
    <xdr:ext cx="736600" cy="259045"/>
    <xdr:sp macro="" textlink="">
      <xdr:nvSpPr>
        <xdr:cNvPr id="147" name="テキスト ボックス 146"/>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91440</xdr:rowOff>
    </xdr:from>
    <xdr:to>
      <xdr:col>21</xdr:col>
      <xdr:colOff>412750</xdr:colOff>
      <xdr:row>15</xdr:row>
      <xdr:rowOff>21590</xdr:rowOff>
    </xdr:to>
    <xdr:sp macro="" textlink="">
      <xdr:nvSpPr>
        <xdr:cNvPr id="148" name="円/楕円 147"/>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31767</xdr:rowOff>
    </xdr:from>
    <xdr:ext cx="762000" cy="259045"/>
    <xdr:sp macro="" textlink="">
      <xdr:nvSpPr>
        <xdr:cNvPr id="149" name="テキスト ボックス 148"/>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45720</xdr:rowOff>
    </xdr:from>
    <xdr:to>
      <xdr:col>20</xdr:col>
      <xdr:colOff>209550</xdr:colOff>
      <xdr:row>14</xdr:row>
      <xdr:rowOff>147320</xdr:rowOff>
    </xdr:to>
    <xdr:sp macro="" textlink="">
      <xdr:nvSpPr>
        <xdr:cNvPr id="150" name="円/楕円 149"/>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157497</xdr:rowOff>
    </xdr:from>
    <xdr:ext cx="762000" cy="259045"/>
    <xdr:sp macro="" textlink="">
      <xdr:nvSpPr>
        <xdr:cNvPr id="151" name="テキスト ボックス 150"/>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52" name="円/楕円 151"/>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53" name="テキスト ボックス 152"/>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高齢者の施設入所者数の増加に伴い、今年度も老人福祉施設措置費が増額となり、扶助費は０．２％上昇している。　　</a:t>
          </a:r>
          <a:endParaRPr lang="en-US" altLang="ja-JP" sz="1300" b="0" i="0" baseline="0">
            <a:solidFill>
              <a:schemeClr val="dk1"/>
            </a:solidFill>
            <a:latin typeface="+mn-lt"/>
            <a:ea typeface="+mn-ea"/>
            <a:cs typeface="+mn-cs"/>
          </a:endParaRPr>
        </a:p>
        <a:p>
          <a:pPr rtl="0" eaLnBrk="1" fontAlgn="auto" latinLnBrk="0" hangingPunct="1"/>
          <a:r>
            <a:rPr lang="ja-JP" altLang="ja-JP" sz="1300" b="0" i="0" baseline="0">
              <a:solidFill>
                <a:schemeClr val="dk1"/>
              </a:solidFill>
              <a:latin typeface="+mn-lt"/>
              <a:ea typeface="+mn-ea"/>
              <a:cs typeface="+mn-cs"/>
            </a:rPr>
            <a:t>　今後も少子高齢化に伴い社会保障に関する経費は年々増加が見込まれるため、新規事業については内容を慎重に検討し、上昇傾向にある扶助費の抑制に努める。</a:t>
          </a:r>
          <a:endParaRPr lang="ja-JP" altLang="ja-JP" sz="13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45357</xdr:rowOff>
    </xdr:to>
    <xdr:cxnSp macro="">
      <xdr:nvCxnSpPr>
        <xdr:cNvPr id="187" name="直線コネクタ 186"/>
        <xdr:cNvCxnSpPr/>
      </xdr:nvCxnSpPr>
      <xdr:spPr>
        <a:xfrm>
          <a:off x="3987800" y="9613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56</xdr:row>
      <xdr:rowOff>12700</xdr:rowOff>
    </xdr:to>
    <xdr:cxnSp macro="">
      <xdr:nvCxnSpPr>
        <xdr:cNvPr id="190" name="直線コネクタ 189"/>
        <xdr:cNvCxnSpPr/>
      </xdr:nvCxnSpPr>
      <xdr:spPr>
        <a:xfrm>
          <a:off x="3098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86178</xdr:rowOff>
    </xdr:to>
    <xdr:cxnSp macro="">
      <xdr:nvCxnSpPr>
        <xdr:cNvPr id="193" name="直線コネクタ 192"/>
        <xdr:cNvCxnSpPr/>
      </xdr:nvCxnSpPr>
      <xdr:spPr>
        <a:xfrm>
          <a:off x="2209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53522</xdr:rowOff>
    </xdr:to>
    <xdr:cxnSp macro="">
      <xdr:nvCxnSpPr>
        <xdr:cNvPr id="196" name="直線コネクタ 195"/>
        <xdr:cNvCxnSpPr/>
      </xdr:nvCxnSpPr>
      <xdr:spPr>
        <a:xfrm flipV="1">
          <a:off x="1320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06" name="円/楕円 205"/>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138084</xdr:rowOff>
    </xdr:from>
    <xdr:ext cx="762000" cy="259045"/>
    <xdr:sp macro="" textlink="">
      <xdr:nvSpPr>
        <xdr:cNvPr id="207"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8" name="円/楕円 207"/>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9" name="テキスト ボックス 208"/>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1" name="テキスト ボックス 210"/>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2" name="円/楕円 211"/>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13" name="テキスト ボックス 21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4" name="円/楕円 213"/>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5" name="テキスト ボックス 21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今年度は村道除排雪経費が増加したため、</a:t>
          </a:r>
          <a:r>
            <a:rPr lang="ja-JP" altLang="ja-JP" sz="1300" b="0" i="0" baseline="0">
              <a:solidFill>
                <a:schemeClr val="dk1"/>
              </a:solidFill>
              <a:latin typeface="+mn-lt"/>
              <a:ea typeface="+mn-ea"/>
              <a:cs typeface="+mn-cs"/>
            </a:rPr>
            <a:t>維持補修費が</a:t>
          </a:r>
          <a:r>
            <a:rPr lang="ja-JP" altLang="en-US" sz="1300" b="0" i="0" baseline="0">
              <a:solidFill>
                <a:schemeClr val="dk1"/>
              </a:solidFill>
              <a:latin typeface="+mn-lt"/>
              <a:ea typeface="+mn-ea"/>
              <a:cs typeface="+mn-cs"/>
            </a:rPr>
            <a:t>微増している。</a:t>
          </a:r>
          <a:r>
            <a:rPr lang="ja-JP" altLang="ja-JP" sz="1300" b="0" i="0" baseline="0">
              <a:solidFill>
                <a:schemeClr val="dk1"/>
              </a:solidFill>
              <a:latin typeface="+mn-lt"/>
              <a:ea typeface="+mn-ea"/>
              <a:cs typeface="+mn-cs"/>
            </a:rPr>
            <a:t>　　　　　　　　　　　　　　　　　</a:t>
          </a:r>
          <a:endParaRPr lang="en-US" altLang="ja-JP" sz="1300" b="0" i="0" baseline="0">
            <a:solidFill>
              <a:schemeClr val="dk1"/>
            </a:solidFill>
            <a:latin typeface="+mn-lt"/>
            <a:ea typeface="+mn-ea"/>
            <a:cs typeface="+mn-cs"/>
          </a:endParaRPr>
        </a:p>
        <a:p>
          <a:pPr rtl="0" eaLnBrk="1" fontAlgn="auto" latinLnBrk="0" hangingPunct="1"/>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今後も施設の老朽化により維持補修費の増加が見込まれるため、　今後策定される「公共施設等総合管理計画」を基に、将来的に発生する維持管理費用を予測し、計画的に施設の修繕や改修等を行うなど、長期的視点に立った老朽化対策を推進し、施設の効果的且つ効率的な整備に努める。</a:t>
          </a:r>
          <a:endParaRPr lang="ja-JP"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37846</xdr:rowOff>
    </xdr:from>
    <xdr:to>
      <xdr:col>24</xdr:col>
      <xdr:colOff>31750</xdr:colOff>
      <xdr:row>55</xdr:row>
      <xdr:rowOff>51562</xdr:rowOff>
    </xdr:to>
    <xdr:cxnSp macro="">
      <xdr:nvCxnSpPr>
        <xdr:cNvPr id="245" name="直線コネクタ 244"/>
        <xdr:cNvCxnSpPr/>
      </xdr:nvCxnSpPr>
      <xdr:spPr>
        <a:xfrm>
          <a:off x="15671800" y="94675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37846</xdr:rowOff>
    </xdr:from>
    <xdr:to>
      <xdr:col>22</xdr:col>
      <xdr:colOff>565150</xdr:colOff>
      <xdr:row>55</xdr:row>
      <xdr:rowOff>74422</xdr:rowOff>
    </xdr:to>
    <xdr:cxnSp macro="">
      <xdr:nvCxnSpPr>
        <xdr:cNvPr id="248" name="直線コネクタ 247"/>
        <xdr:cNvCxnSpPr/>
      </xdr:nvCxnSpPr>
      <xdr:spPr>
        <a:xfrm flipV="1">
          <a:off x="14782800" y="94675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159004</xdr:rowOff>
    </xdr:from>
    <xdr:to>
      <xdr:col>21</xdr:col>
      <xdr:colOff>361950</xdr:colOff>
      <xdr:row>55</xdr:row>
      <xdr:rowOff>74422</xdr:rowOff>
    </xdr:to>
    <xdr:cxnSp macro="">
      <xdr:nvCxnSpPr>
        <xdr:cNvPr id="251" name="直線コネクタ 250"/>
        <xdr:cNvCxnSpPr/>
      </xdr:nvCxnSpPr>
      <xdr:spPr>
        <a:xfrm>
          <a:off x="13893800" y="94173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159004</xdr:rowOff>
    </xdr:from>
    <xdr:to>
      <xdr:col>20</xdr:col>
      <xdr:colOff>158750</xdr:colOff>
      <xdr:row>55</xdr:row>
      <xdr:rowOff>51562</xdr:rowOff>
    </xdr:to>
    <xdr:cxnSp macro="">
      <xdr:nvCxnSpPr>
        <xdr:cNvPr id="254" name="直線コネクタ 253"/>
        <xdr:cNvCxnSpPr/>
      </xdr:nvCxnSpPr>
      <xdr:spPr>
        <a:xfrm flipV="1">
          <a:off x="13004800" y="94173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762</xdr:rowOff>
    </xdr:from>
    <xdr:to>
      <xdr:col>24</xdr:col>
      <xdr:colOff>82550</xdr:colOff>
      <xdr:row>55</xdr:row>
      <xdr:rowOff>102362</xdr:rowOff>
    </xdr:to>
    <xdr:sp macro="" textlink="">
      <xdr:nvSpPr>
        <xdr:cNvPr id="264" name="円/楕円 263"/>
        <xdr:cNvSpPr/>
      </xdr:nvSpPr>
      <xdr:spPr>
        <a:xfrm>
          <a:off x="164592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17289</xdr:rowOff>
    </xdr:from>
    <xdr:ext cx="762000" cy="259045"/>
    <xdr:sp macro="" textlink="">
      <xdr:nvSpPr>
        <xdr:cNvPr id="265" name="その他該当値テキスト"/>
        <xdr:cNvSpPr txBox="1"/>
      </xdr:nvSpPr>
      <xdr:spPr>
        <a:xfrm>
          <a:off x="16598900" y="927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158496</xdr:rowOff>
    </xdr:from>
    <xdr:to>
      <xdr:col>22</xdr:col>
      <xdr:colOff>615950</xdr:colOff>
      <xdr:row>55</xdr:row>
      <xdr:rowOff>88646</xdr:rowOff>
    </xdr:to>
    <xdr:sp macro="" textlink="">
      <xdr:nvSpPr>
        <xdr:cNvPr id="266" name="円/楕円 265"/>
        <xdr:cNvSpPr/>
      </xdr:nvSpPr>
      <xdr:spPr>
        <a:xfrm>
          <a:off x="15621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98823</xdr:rowOff>
    </xdr:from>
    <xdr:ext cx="736600" cy="259045"/>
    <xdr:sp macro="" textlink="">
      <xdr:nvSpPr>
        <xdr:cNvPr id="267" name="テキスト ボックス 266"/>
        <xdr:cNvSpPr txBox="1"/>
      </xdr:nvSpPr>
      <xdr:spPr>
        <a:xfrm>
          <a:off x="15290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23622</xdr:rowOff>
    </xdr:from>
    <xdr:to>
      <xdr:col>21</xdr:col>
      <xdr:colOff>412750</xdr:colOff>
      <xdr:row>55</xdr:row>
      <xdr:rowOff>125222</xdr:rowOff>
    </xdr:to>
    <xdr:sp macro="" textlink="">
      <xdr:nvSpPr>
        <xdr:cNvPr id="268" name="円/楕円 267"/>
        <xdr:cNvSpPr/>
      </xdr:nvSpPr>
      <xdr:spPr>
        <a:xfrm>
          <a:off x="14732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135399</xdr:rowOff>
    </xdr:from>
    <xdr:ext cx="762000" cy="259045"/>
    <xdr:sp macro="" textlink="">
      <xdr:nvSpPr>
        <xdr:cNvPr id="269" name="テキスト ボックス 268"/>
        <xdr:cNvSpPr txBox="1"/>
      </xdr:nvSpPr>
      <xdr:spPr>
        <a:xfrm>
          <a:off x="14401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108204</xdr:rowOff>
    </xdr:from>
    <xdr:to>
      <xdr:col>20</xdr:col>
      <xdr:colOff>209550</xdr:colOff>
      <xdr:row>55</xdr:row>
      <xdr:rowOff>38354</xdr:rowOff>
    </xdr:to>
    <xdr:sp macro="" textlink="">
      <xdr:nvSpPr>
        <xdr:cNvPr id="270" name="円/楕円 269"/>
        <xdr:cNvSpPr/>
      </xdr:nvSpPr>
      <xdr:spPr>
        <a:xfrm>
          <a:off x="138430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48531</xdr:rowOff>
    </xdr:from>
    <xdr:ext cx="762000" cy="259045"/>
    <xdr:sp macro="" textlink="">
      <xdr:nvSpPr>
        <xdr:cNvPr id="271" name="テキスト ボックス 270"/>
        <xdr:cNvSpPr txBox="1"/>
      </xdr:nvSpPr>
      <xdr:spPr>
        <a:xfrm>
          <a:off x="13512800" y="91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762</xdr:rowOff>
    </xdr:from>
    <xdr:to>
      <xdr:col>19</xdr:col>
      <xdr:colOff>6350</xdr:colOff>
      <xdr:row>55</xdr:row>
      <xdr:rowOff>102362</xdr:rowOff>
    </xdr:to>
    <xdr:sp macro="" textlink="">
      <xdr:nvSpPr>
        <xdr:cNvPr id="272" name="円/楕円 271"/>
        <xdr:cNvSpPr/>
      </xdr:nvSpPr>
      <xdr:spPr>
        <a:xfrm>
          <a:off x="12954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112539</xdr:rowOff>
    </xdr:from>
    <xdr:ext cx="762000" cy="259045"/>
    <xdr:sp macro="" textlink="">
      <xdr:nvSpPr>
        <xdr:cNvPr id="273" name="テキスト ボックス 272"/>
        <xdr:cNvSpPr txBox="1"/>
      </xdr:nvSpPr>
      <xdr:spPr>
        <a:xfrm>
          <a:off x="12623800" y="91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　消防救急デジタル無線整備事業が平成２６年度で完了したため、　今年度は消防一部事務組合への負担金が減額となり、前年度よりも０．６％減少している。</a:t>
          </a:r>
          <a:r>
            <a:rPr lang="ja-JP" altLang="ja-JP" sz="1300" b="0" i="0" baseline="0">
              <a:solidFill>
                <a:schemeClr val="dk1"/>
              </a:solidFill>
              <a:latin typeface="+mn-lt"/>
              <a:ea typeface="+mn-ea"/>
              <a:cs typeface="+mn-cs"/>
            </a:rPr>
            <a:t>　　　　　　　　　　　</a:t>
          </a:r>
          <a:endParaRPr lang="en-US" altLang="ja-JP" sz="1300" b="0" i="0" baseline="0">
            <a:solidFill>
              <a:schemeClr val="dk1"/>
            </a:solidFill>
            <a:latin typeface="+mn-lt"/>
            <a:ea typeface="+mn-ea"/>
            <a:cs typeface="+mn-cs"/>
          </a:endParaRPr>
        </a:p>
        <a:p>
          <a:pPr eaLnBrk="1" fontAlgn="auto" latinLnBrk="0" hangingPunct="1"/>
          <a:r>
            <a:rPr lang="ja-JP" altLang="ja-JP" sz="1300" b="0" i="0" baseline="0">
              <a:solidFill>
                <a:schemeClr val="dk1"/>
              </a:solidFill>
              <a:latin typeface="+mn-lt"/>
              <a:ea typeface="+mn-ea"/>
              <a:cs typeface="+mn-cs"/>
            </a:rPr>
            <a:t>　今後も各種団体</a:t>
          </a:r>
          <a:r>
            <a:rPr lang="ja-JP" altLang="en-US" sz="1300" b="0" i="0" baseline="0">
              <a:solidFill>
                <a:schemeClr val="dk1"/>
              </a:solidFill>
              <a:latin typeface="+mn-lt"/>
              <a:ea typeface="+mn-ea"/>
              <a:cs typeface="+mn-cs"/>
            </a:rPr>
            <a:t>への</a:t>
          </a:r>
          <a:r>
            <a:rPr lang="ja-JP" altLang="ja-JP" sz="1300" b="0" i="0" baseline="0">
              <a:solidFill>
                <a:schemeClr val="dk1"/>
              </a:solidFill>
              <a:latin typeface="+mn-lt"/>
              <a:ea typeface="+mn-ea"/>
              <a:cs typeface="+mn-cs"/>
            </a:rPr>
            <a:t>補助や助成を</a:t>
          </a:r>
          <a:r>
            <a:rPr lang="ja-JP" altLang="en-US" sz="1300" b="0" i="0" baseline="0">
              <a:solidFill>
                <a:schemeClr val="dk1"/>
              </a:solidFill>
              <a:latin typeface="+mn-lt"/>
              <a:ea typeface="+mn-ea"/>
              <a:cs typeface="+mn-cs"/>
            </a:rPr>
            <a:t>はじめ、産業振興や移住・定住促進対策の一環として新規就業者等に対する支援金交付事業が予定されており、補助費等の増加が見込まれることから、</a:t>
          </a:r>
          <a:r>
            <a:rPr lang="ja-JP" altLang="ja-JP" sz="1300" b="0" i="0" baseline="0">
              <a:solidFill>
                <a:schemeClr val="dk1"/>
              </a:solidFill>
              <a:latin typeface="+mn-lt"/>
              <a:ea typeface="+mn-ea"/>
              <a:cs typeface="+mn-cs"/>
            </a:rPr>
            <a:t>事業の効果</a:t>
          </a:r>
          <a:r>
            <a:rPr lang="ja-JP" altLang="en-US" sz="1300" b="0" i="0" baseline="0">
              <a:solidFill>
                <a:schemeClr val="dk1"/>
              </a:solidFill>
              <a:latin typeface="+mn-lt"/>
              <a:ea typeface="+mn-ea"/>
              <a:cs typeface="+mn-cs"/>
            </a:rPr>
            <a:t>について</a:t>
          </a:r>
          <a:r>
            <a:rPr lang="ja-JP" altLang="ja-JP" sz="1300" b="0" i="0" baseline="0">
              <a:solidFill>
                <a:schemeClr val="dk1"/>
              </a:solidFill>
              <a:latin typeface="+mn-lt"/>
              <a:ea typeface="+mn-ea"/>
              <a:cs typeface="+mn-cs"/>
            </a:rPr>
            <a:t>十分検証</a:t>
          </a:r>
          <a:r>
            <a:rPr lang="ja-JP" altLang="en-US" sz="1300" b="0" i="0" baseline="0">
              <a:solidFill>
                <a:schemeClr val="dk1"/>
              </a:solidFill>
              <a:latin typeface="+mn-lt"/>
              <a:ea typeface="+mn-ea"/>
              <a:cs typeface="+mn-cs"/>
            </a:rPr>
            <a:t>するとともに、</a:t>
          </a:r>
          <a:r>
            <a:rPr lang="ja-JP" altLang="ja-JP" sz="1300" b="0" i="0" baseline="0">
              <a:solidFill>
                <a:schemeClr val="dk1"/>
              </a:solidFill>
              <a:latin typeface="+mn-lt"/>
              <a:ea typeface="+mn-ea"/>
              <a:cs typeface="+mn-cs"/>
            </a:rPr>
            <a:t>良好な水準を維持</a:t>
          </a:r>
          <a:r>
            <a:rPr lang="ja-JP" altLang="en-US" sz="1300" b="0" i="0" baseline="0">
              <a:solidFill>
                <a:schemeClr val="dk1"/>
              </a:solidFill>
              <a:latin typeface="+mn-lt"/>
              <a:ea typeface="+mn-ea"/>
              <a:cs typeface="+mn-cs"/>
            </a:rPr>
            <a:t>できるよう</a:t>
          </a:r>
          <a:r>
            <a:rPr lang="ja-JP" altLang="ja-JP" sz="1300" b="0" i="0" baseline="0">
              <a:solidFill>
                <a:schemeClr val="dk1"/>
              </a:solidFill>
              <a:latin typeface="+mn-lt"/>
              <a:ea typeface="+mn-ea"/>
              <a:cs typeface="+mn-cs"/>
            </a:rPr>
            <a:t>経費の抑制に努める。</a:t>
          </a:r>
          <a:endParaRPr kumimoji="1" lang="ja-JP" altLang="ja-JP" sz="13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36</xdr:row>
      <xdr:rowOff>168148</xdr:rowOff>
    </xdr:to>
    <xdr:cxnSp macro="">
      <xdr:nvCxnSpPr>
        <xdr:cNvPr id="303" name="直線コネクタ 302"/>
        <xdr:cNvCxnSpPr/>
      </xdr:nvCxnSpPr>
      <xdr:spPr>
        <a:xfrm flipV="1">
          <a:off x="15671800" y="63129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36</xdr:row>
      <xdr:rowOff>168148</xdr:rowOff>
    </xdr:to>
    <xdr:cxnSp macro="">
      <xdr:nvCxnSpPr>
        <xdr:cNvPr id="306" name="直線コネクタ 305"/>
        <xdr:cNvCxnSpPr/>
      </xdr:nvCxnSpPr>
      <xdr:spPr>
        <a:xfrm>
          <a:off x="14782800" y="6267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94996</xdr:rowOff>
    </xdr:to>
    <xdr:cxnSp macro="">
      <xdr:nvCxnSpPr>
        <xdr:cNvPr id="309" name="直線コネクタ 308"/>
        <xdr:cNvCxnSpPr/>
      </xdr:nvCxnSpPr>
      <xdr:spPr>
        <a:xfrm>
          <a:off x="13893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154432</xdr:rowOff>
    </xdr:to>
    <xdr:cxnSp macro="">
      <xdr:nvCxnSpPr>
        <xdr:cNvPr id="312" name="直線コネクタ 311"/>
        <xdr:cNvCxnSpPr/>
      </xdr:nvCxnSpPr>
      <xdr:spPr>
        <a:xfrm flipV="1">
          <a:off x="13004800" y="62397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2" name="円/楕円 321"/>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61993</xdr:rowOff>
    </xdr:from>
    <xdr:ext cx="762000" cy="259045"/>
    <xdr:sp macro="" textlink="">
      <xdr:nvSpPr>
        <xdr:cNvPr id="323"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24" name="円/楕円 323"/>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25" name="テキスト ボックス 324"/>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26" name="円/楕円 325"/>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27" name="テキスト ボックス 326"/>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28" name="円/楕円 327"/>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9" name="テキスト ボックス 328"/>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30" name="円/楕円 329"/>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31" name="テキスト ボックス 330"/>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普通交付税の増額により経常一般財源が増加したため、今年度は公債費の比率が減少した。</a:t>
          </a:r>
          <a:endParaRPr lang="en-US" altLang="ja-JP" sz="1300" b="0" i="0" baseline="0">
            <a:solidFill>
              <a:schemeClr val="dk1"/>
            </a:solidFill>
            <a:latin typeface="+mn-lt"/>
            <a:ea typeface="+mn-ea"/>
            <a:cs typeface="+mn-cs"/>
          </a:endParaRPr>
        </a:p>
        <a:p>
          <a:pPr rtl="0" eaLnBrk="1" fontAlgn="auto" latinLnBrk="0" hangingPunct="1"/>
          <a:r>
            <a:rPr lang="ja-JP" altLang="ja-JP" sz="1300" b="0" i="0" baseline="0">
              <a:solidFill>
                <a:schemeClr val="dk1"/>
              </a:solidFill>
              <a:latin typeface="+mn-lt"/>
              <a:ea typeface="+mn-ea"/>
              <a:cs typeface="+mn-cs"/>
            </a:rPr>
            <a:t>　しかしながら、今後は合併処理浄化槽事業や公営住宅の建替など、生活基盤整備に係る事業が予定されており、公債費の増加が想定されることから、新規発行を伴う建設事業については必要性、緊急性等を的確に把握した事業採択を行い、公債費の抑制に努める。</a:t>
          </a:r>
          <a:endParaRPr lang="ja-JP" altLang="ja-JP" sz="13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69850</xdr:rowOff>
    </xdr:from>
    <xdr:to>
      <xdr:col>7</xdr:col>
      <xdr:colOff>15875</xdr:colOff>
      <xdr:row>76</xdr:row>
      <xdr:rowOff>107950</xdr:rowOff>
    </xdr:to>
    <xdr:cxnSp macro="">
      <xdr:nvCxnSpPr>
        <xdr:cNvPr id="363" name="直線コネクタ 362"/>
        <xdr:cNvCxnSpPr/>
      </xdr:nvCxnSpPr>
      <xdr:spPr>
        <a:xfrm flipV="1">
          <a:off x="3987800" y="13100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24130</xdr:rowOff>
    </xdr:from>
    <xdr:to>
      <xdr:col>5</xdr:col>
      <xdr:colOff>549275</xdr:colOff>
      <xdr:row>76</xdr:row>
      <xdr:rowOff>107950</xdr:rowOff>
    </xdr:to>
    <xdr:cxnSp macro="">
      <xdr:nvCxnSpPr>
        <xdr:cNvPr id="366" name="直線コネクタ 365"/>
        <xdr:cNvCxnSpPr/>
      </xdr:nvCxnSpPr>
      <xdr:spPr>
        <a:xfrm>
          <a:off x="3098800" y="130543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24130</xdr:rowOff>
    </xdr:from>
    <xdr:to>
      <xdr:col>4</xdr:col>
      <xdr:colOff>346075</xdr:colOff>
      <xdr:row>76</xdr:row>
      <xdr:rowOff>54611</xdr:rowOff>
    </xdr:to>
    <xdr:cxnSp macro="">
      <xdr:nvCxnSpPr>
        <xdr:cNvPr id="369" name="直線コネクタ 368"/>
        <xdr:cNvCxnSpPr/>
      </xdr:nvCxnSpPr>
      <xdr:spPr>
        <a:xfrm flipV="1">
          <a:off x="2209800" y="130543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54611</xdr:rowOff>
    </xdr:from>
    <xdr:to>
      <xdr:col>3</xdr:col>
      <xdr:colOff>142875</xdr:colOff>
      <xdr:row>77</xdr:row>
      <xdr:rowOff>8889</xdr:rowOff>
    </xdr:to>
    <xdr:cxnSp macro="">
      <xdr:nvCxnSpPr>
        <xdr:cNvPr id="372" name="直線コネクタ 371"/>
        <xdr:cNvCxnSpPr/>
      </xdr:nvCxnSpPr>
      <xdr:spPr>
        <a:xfrm flipV="1">
          <a:off x="1320800" y="130848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19050</xdr:rowOff>
    </xdr:from>
    <xdr:to>
      <xdr:col>7</xdr:col>
      <xdr:colOff>66675</xdr:colOff>
      <xdr:row>76</xdr:row>
      <xdr:rowOff>120650</xdr:rowOff>
    </xdr:to>
    <xdr:sp macro="" textlink="">
      <xdr:nvSpPr>
        <xdr:cNvPr id="382" name="円/楕円 381"/>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35577</xdr:rowOff>
    </xdr:from>
    <xdr:ext cx="762000" cy="259045"/>
    <xdr:sp macro="" textlink="">
      <xdr:nvSpPr>
        <xdr:cNvPr id="383" name="公債費該当値テキスト"/>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57150</xdr:rowOff>
    </xdr:from>
    <xdr:to>
      <xdr:col>5</xdr:col>
      <xdr:colOff>600075</xdr:colOff>
      <xdr:row>76</xdr:row>
      <xdr:rowOff>158750</xdr:rowOff>
    </xdr:to>
    <xdr:sp macro="" textlink="">
      <xdr:nvSpPr>
        <xdr:cNvPr id="384" name="円/楕円 383"/>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168927</xdr:rowOff>
    </xdr:from>
    <xdr:ext cx="736600" cy="259045"/>
    <xdr:sp macro="" textlink="">
      <xdr:nvSpPr>
        <xdr:cNvPr id="385" name="テキスト ボックス 384"/>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144780</xdr:rowOff>
    </xdr:from>
    <xdr:to>
      <xdr:col>4</xdr:col>
      <xdr:colOff>396875</xdr:colOff>
      <xdr:row>76</xdr:row>
      <xdr:rowOff>74930</xdr:rowOff>
    </xdr:to>
    <xdr:sp macro="" textlink="">
      <xdr:nvSpPr>
        <xdr:cNvPr id="386" name="円/楕円 385"/>
        <xdr:cNvSpPr/>
      </xdr:nvSpPr>
      <xdr:spPr>
        <a:xfrm>
          <a:off x="3048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85107</xdr:rowOff>
    </xdr:from>
    <xdr:ext cx="762000" cy="259045"/>
    <xdr:sp macro="" textlink="">
      <xdr:nvSpPr>
        <xdr:cNvPr id="387" name="テキスト ボックス 386"/>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3811</xdr:rowOff>
    </xdr:from>
    <xdr:to>
      <xdr:col>3</xdr:col>
      <xdr:colOff>193675</xdr:colOff>
      <xdr:row>76</xdr:row>
      <xdr:rowOff>105411</xdr:rowOff>
    </xdr:to>
    <xdr:sp macro="" textlink="">
      <xdr:nvSpPr>
        <xdr:cNvPr id="388" name="円/楕円 387"/>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115587</xdr:rowOff>
    </xdr:from>
    <xdr:ext cx="762000" cy="259045"/>
    <xdr:sp macro="" textlink="">
      <xdr:nvSpPr>
        <xdr:cNvPr id="389" name="テキスト ボックス 388"/>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90" name="円/楕円 389"/>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91" name="テキスト ボックス 390"/>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solidFill>
                <a:schemeClr val="dk1"/>
              </a:solidFill>
              <a:latin typeface="+mn-lt"/>
              <a:ea typeface="+mn-ea"/>
              <a:cs typeface="+mn-cs"/>
            </a:rPr>
            <a:t>　今年度は後期高齢者医療事業会計への繰出金が若干増加したが、普通交付税の増額により経常一般財源が増加したため、全体的な数値は昨年を下回る比率となった。</a:t>
          </a:r>
          <a:endParaRPr kumimoji="1" lang="en-US" altLang="ja-JP" sz="1300">
            <a:solidFill>
              <a:schemeClr val="dk1"/>
            </a:solidFill>
            <a:latin typeface="+mn-lt"/>
            <a:ea typeface="+mn-ea"/>
            <a:cs typeface="+mn-cs"/>
          </a:endParaRPr>
        </a:p>
        <a:p>
          <a:pPr rtl="0" fontAlgn="base"/>
          <a:r>
            <a:rPr kumimoji="1" lang="ja-JP" altLang="en-US" sz="1300">
              <a:solidFill>
                <a:schemeClr val="dk1"/>
              </a:solidFill>
              <a:latin typeface="+mn-lt"/>
              <a:ea typeface="+mn-ea"/>
              <a:cs typeface="+mn-cs"/>
            </a:rPr>
            <a:t>　しかし、今後は平成２７年国勢調査人口の減少に伴い普通交付税の減額が見込まれるため、人件費の抑制や各種事務事業の見直しなど、行財政改革の推進を図りながら経常経費の更なる削減に努めていく。</a:t>
          </a:r>
          <a:endParaRPr lang="en-US" altLang="ja-JP" sz="13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66039</xdr:rowOff>
    </xdr:from>
    <xdr:to>
      <xdr:col>24</xdr:col>
      <xdr:colOff>31750</xdr:colOff>
      <xdr:row>77</xdr:row>
      <xdr:rowOff>149861</xdr:rowOff>
    </xdr:to>
    <xdr:cxnSp macro="">
      <xdr:nvCxnSpPr>
        <xdr:cNvPr id="424" name="直線コネクタ 423"/>
        <xdr:cNvCxnSpPr/>
      </xdr:nvCxnSpPr>
      <xdr:spPr>
        <a:xfrm flipV="1">
          <a:off x="15671800" y="1326768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96520</xdr:rowOff>
    </xdr:from>
    <xdr:to>
      <xdr:col>22</xdr:col>
      <xdr:colOff>565150</xdr:colOff>
      <xdr:row>77</xdr:row>
      <xdr:rowOff>149861</xdr:rowOff>
    </xdr:to>
    <xdr:cxnSp macro="">
      <xdr:nvCxnSpPr>
        <xdr:cNvPr id="427" name="直線コネクタ 426"/>
        <xdr:cNvCxnSpPr/>
      </xdr:nvCxnSpPr>
      <xdr:spPr>
        <a:xfrm>
          <a:off x="14782800" y="13126720"/>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146050</xdr:rowOff>
    </xdr:from>
    <xdr:to>
      <xdr:col>21</xdr:col>
      <xdr:colOff>361950</xdr:colOff>
      <xdr:row>76</xdr:row>
      <xdr:rowOff>96520</xdr:rowOff>
    </xdr:to>
    <xdr:cxnSp macro="">
      <xdr:nvCxnSpPr>
        <xdr:cNvPr id="430" name="直線コネクタ 429"/>
        <xdr:cNvCxnSpPr/>
      </xdr:nvCxnSpPr>
      <xdr:spPr>
        <a:xfrm>
          <a:off x="13893800" y="130048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146050</xdr:rowOff>
    </xdr:from>
    <xdr:to>
      <xdr:col>20</xdr:col>
      <xdr:colOff>158750</xdr:colOff>
      <xdr:row>78</xdr:row>
      <xdr:rowOff>20320</xdr:rowOff>
    </xdr:to>
    <xdr:cxnSp macro="">
      <xdr:nvCxnSpPr>
        <xdr:cNvPr id="433" name="直線コネクタ 432"/>
        <xdr:cNvCxnSpPr/>
      </xdr:nvCxnSpPr>
      <xdr:spPr>
        <a:xfrm flipV="1">
          <a:off x="13004800" y="1300480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15239</xdr:rowOff>
    </xdr:from>
    <xdr:to>
      <xdr:col>24</xdr:col>
      <xdr:colOff>82550</xdr:colOff>
      <xdr:row>77</xdr:row>
      <xdr:rowOff>116839</xdr:rowOff>
    </xdr:to>
    <xdr:sp macro="" textlink="">
      <xdr:nvSpPr>
        <xdr:cNvPr id="443" name="円/楕円 442"/>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31766</xdr:rowOff>
    </xdr:from>
    <xdr:ext cx="762000" cy="259045"/>
    <xdr:sp macro="" textlink="">
      <xdr:nvSpPr>
        <xdr:cNvPr id="444" name="公債費以外該当値テキスト"/>
        <xdr:cNvSpPr txBox="1"/>
      </xdr:nvSpPr>
      <xdr:spPr>
        <a:xfrm>
          <a:off x="165989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99061</xdr:rowOff>
    </xdr:from>
    <xdr:to>
      <xdr:col>22</xdr:col>
      <xdr:colOff>615950</xdr:colOff>
      <xdr:row>78</xdr:row>
      <xdr:rowOff>29211</xdr:rowOff>
    </xdr:to>
    <xdr:sp macro="" textlink="">
      <xdr:nvSpPr>
        <xdr:cNvPr id="445" name="円/楕円 444"/>
        <xdr:cNvSpPr/>
      </xdr:nvSpPr>
      <xdr:spPr>
        <a:xfrm>
          <a:off x="15621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39388</xdr:rowOff>
    </xdr:from>
    <xdr:ext cx="736600" cy="259045"/>
    <xdr:sp macro="" textlink="">
      <xdr:nvSpPr>
        <xdr:cNvPr id="446" name="テキスト ボックス 445"/>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45720</xdr:rowOff>
    </xdr:from>
    <xdr:to>
      <xdr:col>21</xdr:col>
      <xdr:colOff>412750</xdr:colOff>
      <xdr:row>76</xdr:row>
      <xdr:rowOff>147320</xdr:rowOff>
    </xdr:to>
    <xdr:sp macro="" textlink="">
      <xdr:nvSpPr>
        <xdr:cNvPr id="447" name="円/楕円 446"/>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157497</xdr:rowOff>
    </xdr:from>
    <xdr:ext cx="762000" cy="259045"/>
    <xdr:sp macro="" textlink="">
      <xdr:nvSpPr>
        <xdr:cNvPr id="448" name="テキスト ボックス 447"/>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95250</xdr:rowOff>
    </xdr:from>
    <xdr:to>
      <xdr:col>20</xdr:col>
      <xdr:colOff>209550</xdr:colOff>
      <xdr:row>76</xdr:row>
      <xdr:rowOff>25400</xdr:rowOff>
    </xdr:to>
    <xdr:sp macro="" textlink="">
      <xdr:nvSpPr>
        <xdr:cNvPr id="449" name="円/楕円 448"/>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35577</xdr:rowOff>
    </xdr:from>
    <xdr:ext cx="762000" cy="259045"/>
    <xdr:sp macro="" textlink="">
      <xdr:nvSpPr>
        <xdr:cNvPr id="450" name="テキスト ボックス 449"/>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140970</xdr:rowOff>
    </xdr:from>
    <xdr:to>
      <xdr:col>19</xdr:col>
      <xdr:colOff>6350</xdr:colOff>
      <xdr:row>78</xdr:row>
      <xdr:rowOff>71120</xdr:rowOff>
    </xdr:to>
    <xdr:sp macro="" textlink="">
      <xdr:nvSpPr>
        <xdr:cNvPr id="451" name="円/楕円 450"/>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55897</xdr:rowOff>
    </xdr:from>
    <xdr:ext cx="762000" cy="259045"/>
    <xdr:sp macro="" textlink="">
      <xdr:nvSpPr>
        <xdr:cNvPr id="452" name="テキスト ボックス 451"/>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北海道島牧村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92129</xdr:rowOff>
    </xdr:from>
    <xdr:to>
      <xdr:col>4</xdr:col>
      <xdr:colOff>1117600</xdr:colOff>
      <xdr:row>15</xdr:row>
      <xdr:rowOff>133340</xdr:rowOff>
    </xdr:to>
    <xdr:cxnSp macro="">
      <xdr:nvCxnSpPr>
        <xdr:cNvPr id="49" name="直線コネクタ 48"/>
        <xdr:cNvCxnSpPr/>
      </xdr:nvCxnSpPr>
      <xdr:spPr bwMode="auto">
        <a:xfrm flipV="1">
          <a:off x="5003800" y="2711504"/>
          <a:ext cx="647700" cy="41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133340</xdr:rowOff>
    </xdr:from>
    <xdr:to>
      <xdr:col>4</xdr:col>
      <xdr:colOff>469900</xdr:colOff>
      <xdr:row>16</xdr:row>
      <xdr:rowOff>23492</xdr:rowOff>
    </xdr:to>
    <xdr:cxnSp macro="">
      <xdr:nvCxnSpPr>
        <xdr:cNvPr id="52" name="直線コネクタ 51"/>
        <xdr:cNvCxnSpPr/>
      </xdr:nvCxnSpPr>
      <xdr:spPr bwMode="auto">
        <a:xfrm flipV="1">
          <a:off x="4305300" y="2752715"/>
          <a:ext cx="698500" cy="61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21389</xdr:rowOff>
    </xdr:from>
    <xdr:to>
      <xdr:col>3</xdr:col>
      <xdr:colOff>904875</xdr:colOff>
      <xdr:row>16</xdr:row>
      <xdr:rowOff>23492</xdr:rowOff>
    </xdr:to>
    <xdr:cxnSp macro="">
      <xdr:nvCxnSpPr>
        <xdr:cNvPr id="55" name="直線コネクタ 54"/>
        <xdr:cNvCxnSpPr/>
      </xdr:nvCxnSpPr>
      <xdr:spPr bwMode="auto">
        <a:xfrm>
          <a:off x="3606800" y="2812214"/>
          <a:ext cx="698500" cy="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21389</xdr:rowOff>
    </xdr:from>
    <xdr:to>
      <xdr:col>3</xdr:col>
      <xdr:colOff>206375</xdr:colOff>
      <xdr:row>16</xdr:row>
      <xdr:rowOff>52139</xdr:rowOff>
    </xdr:to>
    <xdr:cxnSp macro="">
      <xdr:nvCxnSpPr>
        <xdr:cNvPr id="58" name="直線コネクタ 57"/>
        <xdr:cNvCxnSpPr/>
      </xdr:nvCxnSpPr>
      <xdr:spPr bwMode="auto">
        <a:xfrm flipV="1">
          <a:off x="2908300" y="2812214"/>
          <a:ext cx="698500" cy="30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41329</xdr:rowOff>
    </xdr:from>
    <xdr:to>
      <xdr:col>5</xdr:col>
      <xdr:colOff>34925</xdr:colOff>
      <xdr:row>15</xdr:row>
      <xdr:rowOff>142929</xdr:rowOff>
    </xdr:to>
    <xdr:sp macro="" textlink="">
      <xdr:nvSpPr>
        <xdr:cNvPr id="68" name="円/楕円 67"/>
        <xdr:cNvSpPr/>
      </xdr:nvSpPr>
      <xdr:spPr bwMode="auto">
        <a:xfrm>
          <a:off x="5600700" y="2660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57856</xdr:rowOff>
    </xdr:from>
    <xdr:ext cx="762000" cy="259045"/>
    <xdr:sp macro="" textlink="">
      <xdr:nvSpPr>
        <xdr:cNvPr id="69" name="人口1人当たり決算額の推移該当値テキスト130"/>
        <xdr:cNvSpPr txBox="1"/>
      </xdr:nvSpPr>
      <xdr:spPr>
        <a:xfrm>
          <a:off x="5740400" y="250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443,305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82540</xdr:rowOff>
    </xdr:from>
    <xdr:to>
      <xdr:col>4</xdr:col>
      <xdr:colOff>520700</xdr:colOff>
      <xdr:row>16</xdr:row>
      <xdr:rowOff>12690</xdr:rowOff>
    </xdr:to>
    <xdr:sp macro="" textlink="">
      <xdr:nvSpPr>
        <xdr:cNvPr id="70" name="円/楕円 69"/>
        <xdr:cNvSpPr/>
      </xdr:nvSpPr>
      <xdr:spPr bwMode="auto">
        <a:xfrm>
          <a:off x="4953000" y="270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22867</xdr:rowOff>
    </xdr:from>
    <xdr:ext cx="736600" cy="259045"/>
    <xdr:sp macro="" textlink="">
      <xdr:nvSpPr>
        <xdr:cNvPr id="71" name="テキスト ボックス 70"/>
        <xdr:cNvSpPr txBox="1"/>
      </xdr:nvSpPr>
      <xdr:spPr>
        <a:xfrm>
          <a:off x="4622800" y="247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421,672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144142</xdr:rowOff>
    </xdr:from>
    <xdr:to>
      <xdr:col>3</xdr:col>
      <xdr:colOff>955675</xdr:colOff>
      <xdr:row>16</xdr:row>
      <xdr:rowOff>74292</xdr:rowOff>
    </xdr:to>
    <xdr:sp macro="" textlink="">
      <xdr:nvSpPr>
        <xdr:cNvPr id="72" name="円/楕円 71"/>
        <xdr:cNvSpPr/>
      </xdr:nvSpPr>
      <xdr:spPr bwMode="auto">
        <a:xfrm>
          <a:off x="4254500" y="2763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84469</xdr:rowOff>
    </xdr:from>
    <xdr:ext cx="762000" cy="259045"/>
    <xdr:sp macro="" textlink="">
      <xdr:nvSpPr>
        <xdr:cNvPr id="73" name="テキスト ボックス 72"/>
        <xdr:cNvSpPr txBox="1"/>
      </xdr:nvSpPr>
      <xdr:spPr>
        <a:xfrm>
          <a:off x="3924300" y="253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389,335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142039</xdr:rowOff>
    </xdr:from>
    <xdr:to>
      <xdr:col>3</xdr:col>
      <xdr:colOff>257175</xdr:colOff>
      <xdr:row>16</xdr:row>
      <xdr:rowOff>72189</xdr:rowOff>
    </xdr:to>
    <xdr:sp macro="" textlink="">
      <xdr:nvSpPr>
        <xdr:cNvPr id="74" name="円/楕円 73"/>
        <xdr:cNvSpPr/>
      </xdr:nvSpPr>
      <xdr:spPr bwMode="auto">
        <a:xfrm>
          <a:off x="3556000" y="2761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82366</xdr:rowOff>
    </xdr:from>
    <xdr:ext cx="762000" cy="259045"/>
    <xdr:sp macro="" textlink="">
      <xdr:nvSpPr>
        <xdr:cNvPr id="75" name="テキスト ボックス 74"/>
        <xdr:cNvSpPr txBox="1"/>
      </xdr:nvSpPr>
      <xdr:spPr>
        <a:xfrm>
          <a:off x="3225800" y="253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390,439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1339</xdr:rowOff>
    </xdr:from>
    <xdr:to>
      <xdr:col>2</xdr:col>
      <xdr:colOff>692150</xdr:colOff>
      <xdr:row>16</xdr:row>
      <xdr:rowOff>102939</xdr:rowOff>
    </xdr:to>
    <xdr:sp macro="" textlink="">
      <xdr:nvSpPr>
        <xdr:cNvPr id="76" name="円/楕円 75"/>
        <xdr:cNvSpPr/>
      </xdr:nvSpPr>
      <xdr:spPr bwMode="auto">
        <a:xfrm>
          <a:off x="2857500" y="2792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113116</xdr:rowOff>
    </xdr:from>
    <xdr:ext cx="762000" cy="259045"/>
    <xdr:sp macro="" textlink="">
      <xdr:nvSpPr>
        <xdr:cNvPr id="77" name="テキスト ボックス 76"/>
        <xdr:cNvSpPr txBox="1"/>
      </xdr:nvSpPr>
      <xdr:spPr>
        <a:xfrm>
          <a:off x="2527300" y="25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374,297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263238</xdr:rowOff>
    </xdr:from>
    <xdr:to>
      <xdr:col>4</xdr:col>
      <xdr:colOff>1117600</xdr:colOff>
      <xdr:row>35</xdr:row>
      <xdr:rowOff>278493</xdr:rowOff>
    </xdr:to>
    <xdr:cxnSp macro="">
      <xdr:nvCxnSpPr>
        <xdr:cNvPr id="110" name="直線コネクタ 109"/>
        <xdr:cNvCxnSpPr/>
      </xdr:nvCxnSpPr>
      <xdr:spPr bwMode="auto">
        <a:xfrm flipV="1">
          <a:off x="5003800" y="6873588"/>
          <a:ext cx="647700" cy="15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278493</xdr:rowOff>
    </xdr:from>
    <xdr:to>
      <xdr:col>4</xdr:col>
      <xdr:colOff>469900</xdr:colOff>
      <xdr:row>35</xdr:row>
      <xdr:rowOff>281031</xdr:rowOff>
    </xdr:to>
    <xdr:cxnSp macro="">
      <xdr:nvCxnSpPr>
        <xdr:cNvPr id="113" name="直線コネクタ 112"/>
        <xdr:cNvCxnSpPr/>
      </xdr:nvCxnSpPr>
      <xdr:spPr bwMode="auto">
        <a:xfrm flipV="1">
          <a:off x="4305300" y="6888843"/>
          <a:ext cx="698500" cy="2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244165</xdr:rowOff>
    </xdr:from>
    <xdr:to>
      <xdr:col>3</xdr:col>
      <xdr:colOff>904875</xdr:colOff>
      <xdr:row>35</xdr:row>
      <xdr:rowOff>281031</xdr:rowOff>
    </xdr:to>
    <xdr:cxnSp macro="">
      <xdr:nvCxnSpPr>
        <xdr:cNvPr id="116" name="直線コネクタ 115"/>
        <xdr:cNvCxnSpPr/>
      </xdr:nvCxnSpPr>
      <xdr:spPr bwMode="auto">
        <a:xfrm>
          <a:off x="3606800" y="6854515"/>
          <a:ext cx="698500" cy="36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237589</xdr:rowOff>
    </xdr:from>
    <xdr:to>
      <xdr:col>3</xdr:col>
      <xdr:colOff>206375</xdr:colOff>
      <xdr:row>35</xdr:row>
      <xdr:rowOff>244165</xdr:rowOff>
    </xdr:to>
    <xdr:cxnSp macro="">
      <xdr:nvCxnSpPr>
        <xdr:cNvPr id="119" name="直線コネクタ 118"/>
        <xdr:cNvCxnSpPr/>
      </xdr:nvCxnSpPr>
      <xdr:spPr bwMode="auto">
        <a:xfrm>
          <a:off x="2908300" y="6847939"/>
          <a:ext cx="698500" cy="6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212438</xdr:rowOff>
    </xdr:from>
    <xdr:to>
      <xdr:col>5</xdr:col>
      <xdr:colOff>34925</xdr:colOff>
      <xdr:row>35</xdr:row>
      <xdr:rowOff>314038</xdr:rowOff>
    </xdr:to>
    <xdr:sp macro="" textlink="">
      <xdr:nvSpPr>
        <xdr:cNvPr id="129" name="円/楕円 128"/>
        <xdr:cNvSpPr/>
      </xdr:nvSpPr>
      <xdr:spPr bwMode="auto">
        <a:xfrm>
          <a:off x="5600700" y="6822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184515</xdr:rowOff>
    </xdr:from>
    <xdr:ext cx="762000" cy="259045"/>
    <xdr:sp macro="" textlink="">
      <xdr:nvSpPr>
        <xdr:cNvPr id="130" name="人口1人当たり決算額の推移該当値テキスト445"/>
        <xdr:cNvSpPr txBox="1"/>
      </xdr:nvSpPr>
      <xdr:spPr>
        <a:xfrm>
          <a:off x="5740400" y="679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39,621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227693</xdr:rowOff>
    </xdr:from>
    <xdr:to>
      <xdr:col>4</xdr:col>
      <xdr:colOff>520700</xdr:colOff>
      <xdr:row>35</xdr:row>
      <xdr:rowOff>329293</xdr:rowOff>
    </xdr:to>
    <xdr:sp macro="" textlink="">
      <xdr:nvSpPr>
        <xdr:cNvPr id="131" name="円/楕円 130"/>
        <xdr:cNvSpPr/>
      </xdr:nvSpPr>
      <xdr:spPr bwMode="auto">
        <a:xfrm>
          <a:off x="4953000" y="6838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314070</xdr:rowOff>
    </xdr:from>
    <xdr:ext cx="736600" cy="259045"/>
    <xdr:sp macro="" textlink="">
      <xdr:nvSpPr>
        <xdr:cNvPr id="132" name="テキスト ボックス 131"/>
        <xdr:cNvSpPr txBox="1"/>
      </xdr:nvSpPr>
      <xdr:spPr>
        <a:xfrm>
          <a:off x="4622800" y="692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37,619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230231</xdr:rowOff>
    </xdr:from>
    <xdr:to>
      <xdr:col>3</xdr:col>
      <xdr:colOff>955675</xdr:colOff>
      <xdr:row>35</xdr:row>
      <xdr:rowOff>331831</xdr:rowOff>
    </xdr:to>
    <xdr:sp macro="" textlink="">
      <xdr:nvSpPr>
        <xdr:cNvPr id="133" name="円/楕円 132"/>
        <xdr:cNvSpPr/>
      </xdr:nvSpPr>
      <xdr:spPr bwMode="auto">
        <a:xfrm>
          <a:off x="4254500" y="6840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316608</xdr:rowOff>
    </xdr:from>
    <xdr:ext cx="762000" cy="259045"/>
    <xdr:sp macro="" textlink="">
      <xdr:nvSpPr>
        <xdr:cNvPr id="134" name="テキスト ボックス 133"/>
        <xdr:cNvSpPr txBox="1"/>
      </xdr:nvSpPr>
      <xdr:spPr>
        <a:xfrm>
          <a:off x="3924300" y="692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37,286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193365</xdr:rowOff>
    </xdr:from>
    <xdr:to>
      <xdr:col>3</xdr:col>
      <xdr:colOff>257175</xdr:colOff>
      <xdr:row>35</xdr:row>
      <xdr:rowOff>294965</xdr:rowOff>
    </xdr:to>
    <xdr:sp macro="" textlink="">
      <xdr:nvSpPr>
        <xdr:cNvPr id="135" name="円/楕円 134"/>
        <xdr:cNvSpPr/>
      </xdr:nvSpPr>
      <xdr:spPr bwMode="auto">
        <a:xfrm>
          <a:off x="3556000" y="6803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279742</xdr:rowOff>
    </xdr:from>
    <xdr:ext cx="762000" cy="259045"/>
    <xdr:sp macro="" textlink="">
      <xdr:nvSpPr>
        <xdr:cNvPr id="136" name="テキスト ボックス 135"/>
        <xdr:cNvSpPr txBox="1"/>
      </xdr:nvSpPr>
      <xdr:spPr>
        <a:xfrm>
          <a:off x="3225800" y="689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42,124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186789</xdr:rowOff>
    </xdr:from>
    <xdr:to>
      <xdr:col>2</xdr:col>
      <xdr:colOff>692150</xdr:colOff>
      <xdr:row>35</xdr:row>
      <xdr:rowOff>288389</xdr:rowOff>
    </xdr:to>
    <xdr:sp macro="" textlink="">
      <xdr:nvSpPr>
        <xdr:cNvPr id="137" name="円/楕円 136"/>
        <xdr:cNvSpPr/>
      </xdr:nvSpPr>
      <xdr:spPr bwMode="auto">
        <a:xfrm>
          <a:off x="2857500" y="6797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273166</xdr:rowOff>
    </xdr:from>
    <xdr:ext cx="762000" cy="259045"/>
    <xdr:sp macro="" textlink="">
      <xdr:nvSpPr>
        <xdr:cNvPr id="138" name="テキスト ボックス 137"/>
        <xdr:cNvSpPr txBox="1"/>
      </xdr:nvSpPr>
      <xdr:spPr>
        <a:xfrm>
          <a:off x="2527300" y="688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北海道島牧村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1,573
1,572
437.18
2,620,379
2,537,992
44,622
1,808,862
2,469,244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84310</xdr:rowOff>
    </xdr:from>
    <xdr:to>
      <xdr:col>6</xdr:col>
      <xdr:colOff>511175</xdr:colOff>
      <xdr:row>34</xdr:row>
      <xdr:rowOff>122209</xdr:rowOff>
    </xdr:to>
    <xdr:cxnSp macro="">
      <xdr:nvCxnSpPr>
        <xdr:cNvPr id="63" name="直線コネクタ 62"/>
        <xdr:cNvCxnSpPr/>
      </xdr:nvCxnSpPr>
      <xdr:spPr>
        <a:xfrm flipV="1">
          <a:off x="3797300" y="5913610"/>
          <a:ext cx="838200" cy="3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122209</xdr:rowOff>
    </xdr:from>
    <xdr:to>
      <xdr:col>5</xdr:col>
      <xdr:colOff>358775</xdr:colOff>
      <xdr:row>35</xdr:row>
      <xdr:rowOff>26458</xdr:rowOff>
    </xdr:to>
    <xdr:cxnSp macro="">
      <xdr:nvCxnSpPr>
        <xdr:cNvPr id="66" name="直線コネクタ 65"/>
        <xdr:cNvCxnSpPr/>
      </xdr:nvCxnSpPr>
      <xdr:spPr>
        <a:xfrm flipV="1">
          <a:off x="2908300" y="5951509"/>
          <a:ext cx="889000" cy="7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22689</xdr:rowOff>
    </xdr:from>
    <xdr:to>
      <xdr:col>4</xdr:col>
      <xdr:colOff>155575</xdr:colOff>
      <xdr:row>35</xdr:row>
      <xdr:rowOff>26458</xdr:rowOff>
    </xdr:to>
    <xdr:cxnSp macro="">
      <xdr:nvCxnSpPr>
        <xdr:cNvPr id="69" name="直線コネクタ 68"/>
        <xdr:cNvCxnSpPr/>
      </xdr:nvCxnSpPr>
      <xdr:spPr>
        <a:xfrm>
          <a:off x="2019300" y="6023439"/>
          <a:ext cx="889000" cy="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22689</xdr:rowOff>
    </xdr:from>
    <xdr:to>
      <xdr:col>2</xdr:col>
      <xdr:colOff>638175</xdr:colOff>
      <xdr:row>35</xdr:row>
      <xdr:rowOff>52995</xdr:rowOff>
    </xdr:to>
    <xdr:cxnSp macro="">
      <xdr:nvCxnSpPr>
        <xdr:cNvPr id="72" name="直線コネクタ 71"/>
        <xdr:cNvCxnSpPr/>
      </xdr:nvCxnSpPr>
      <xdr:spPr>
        <a:xfrm flipV="1">
          <a:off x="1130300" y="6023439"/>
          <a:ext cx="889000" cy="3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33510</xdr:rowOff>
    </xdr:from>
    <xdr:to>
      <xdr:col>6</xdr:col>
      <xdr:colOff>561975</xdr:colOff>
      <xdr:row>34</xdr:row>
      <xdr:rowOff>135110</xdr:rowOff>
    </xdr:to>
    <xdr:sp macro="" textlink="">
      <xdr:nvSpPr>
        <xdr:cNvPr id="82" name="円/楕円 81"/>
        <xdr:cNvSpPr/>
      </xdr:nvSpPr>
      <xdr:spPr>
        <a:xfrm>
          <a:off x="4584700" y="5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56387</xdr:rowOff>
    </xdr:from>
    <xdr:ext cx="599010" cy="259045"/>
    <xdr:sp macro="" textlink="">
      <xdr:nvSpPr>
        <xdr:cNvPr id="83" name="人件費該当値テキスト"/>
        <xdr:cNvSpPr txBox="1"/>
      </xdr:nvSpPr>
      <xdr:spPr>
        <a:xfrm>
          <a:off x="4686300" y="571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366,961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71409</xdr:rowOff>
    </xdr:from>
    <xdr:to>
      <xdr:col>5</xdr:col>
      <xdr:colOff>409575</xdr:colOff>
      <xdr:row>35</xdr:row>
      <xdr:rowOff>1559</xdr:rowOff>
    </xdr:to>
    <xdr:sp macro="" textlink="">
      <xdr:nvSpPr>
        <xdr:cNvPr id="84" name="円/楕円 83"/>
        <xdr:cNvSpPr/>
      </xdr:nvSpPr>
      <xdr:spPr>
        <a:xfrm>
          <a:off x="3746500" y="59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18086</xdr:rowOff>
    </xdr:from>
    <xdr:ext cx="599010" cy="259045"/>
    <xdr:sp macro="" textlink="">
      <xdr:nvSpPr>
        <xdr:cNvPr id="85" name="テキスト ボックス 84"/>
        <xdr:cNvSpPr txBox="1"/>
      </xdr:nvSpPr>
      <xdr:spPr>
        <a:xfrm>
          <a:off x="3497794" y="567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355,356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147108</xdr:rowOff>
    </xdr:from>
    <xdr:to>
      <xdr:col>4</xdr:col>
      <xdr:colOff>206375</xdr:colOff>
      <xdr:row>35</xdr:row>
      <xdr:rowOff>77258</xdr:rowOff>
    </xdr:to>
    <xdr:sp macro="" textlink="">
      <xdr:nvSpPr>
        <xdr:cNvPr id="86" name="円/楕円 85"/>
        <xdr:cNvSpPr/>
      </xdr:nvSpPr>
      <xdr:spPr>
        <a:xfrm>
          <a:off x="2857500" y="597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93785</xdr:rowOff>
    </xdr:from>
    <xdr:ext cx="599010" cy="259045"/>
    <xdr:sp macro="" textlink="">
      <xdr:nvSpPr>
        <xdr:cNvPr id="87" name="テキスト ボックス 86"/>
        <xdr:cNvSpPr txBox="1"/>
      </xdr:nvSpPr>
      <xdr:spPr>
        <a:xfrm>
          <a:off x="2608794" y="575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332,176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143339</xdr:rowOff>
    </xdr:from>
    <xdr:to>
      <xdr:col>3</xdr:col>
      <xdr:colOff>3175</xdr:colOff>
      <xdr:row>35</xdr:row>
      <xdr:rowOff>73489</xdr:rowOff>
    </xdr:to>
    <xdr:sp macro="" textlink="">
      <xdr:nvSpPr>
        <xdr:cNvPr id="88" name="円/楕円 87"/>
        <xdr:cNvSpPr/>
      </xdr:nvSpPr>
      <xdr:spPr>
        <a:xfrm>
          <a:off x="1968500" y="597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90016</xdr:rowOff>
    </xdr:from>
    <xdr:ext cx="599010" cy="259045"/>
    <xdr:sp macro="" textlink="">
      <xdr:nvSpPr>
        <xdr:cNvPr id="89" name="テキスト ボックス 88"/>
        <xdr:cNvSpPr txBox="1"/>
      </xdr:nvSpPr>
      <xdr:spPr>
        <a:xfrm>
          <a:off x="1719794" y="574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333,330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2195</xdr:rowOff>
    </xdr:from>
    <xdr:to>
      <xdr:col>1</xdr:col>
      <xdr:colOff>485775</xdr:colOff>
      <xdr:row>35</xdr:row>
      <xdr:rowOff>103795</xdr:rowOff>
    </xdr:to>
    <xdr:sp macro="" textlink="">
      <xdr:nvSpPr>
        <xdr:cNvPr id="90" name="円/楕円 89"/>
        <xdr:cNvSpPr/>
      </xdr:nvSpPr>
      <xdr:spPr>
        <a:xfrm>
          <a:off x="1079500" y="600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120322</xdr:rowOff>
    </xdr:from>
    <xdr:ext cx="599010" cy="259045"/>
    <xdr:sp macro="" textlink="">
      <xdr:nvSpPr>
        <xdr:cNvPr id="91" name="テキスト ボックス 90"/>
        <xdr:cNvSpPr txBox="1"/>
      </xdr:nvSpPr>
      <xdr:spPr>
        <a:xfrm>
          <a:off x="830794" y="577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24495</xdr:rowOff>
    </xdr:from>
    <xdr:to>
      <xdr:col>6</xdr:col>
      <xdr:colOff>511175</xdr:colOff>
      <xdr:row>57</xdr:row>
      <xdr:rowOff>45425</xdr:rowOff>
    </xdr:to>
    <xdr:cxnSp macro="">
      <xdr:nvCxnSpPr>
        <xdr:cNvPr id="122" name="直線コネクタ 121"/>
        <xdr:cNvCxnSpPr/>
      </xdr:nvCxnSpPr>
      <xdr:spPr>
        <a:xfrm flipV="1">
          <a:off x="3797300" y="9797145"/>
          <a:ext cx="838200" cy="2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45425</xdr:rowOff>
    </xdr:from>
    <xdr:to>
      <xdr:col>5</xdr:col>
      <xdr:colOff>358775</xdr:colOff>
      <xdr:row>57</xdr:row>
      <xdr:rowOff>82708</xdr:rowOff>
    </xdr:to>
    <xdr:cxnSp macro="">
      <xdr:nvCxnSpPr>
        <xdr:cNvPr id="125" name="直線コネクタ 124"/>
        <xdr:cNvCxnSpPr/>
      </xdr:nvCxnSpPr>
      <xdr:spPr>
        <a:xfrm flipV="1">
          <a:off x="2908300" y="9818075"/>
          <a:ext cx="889000" cy="3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82708</xdr:rowOff>
    </xdr:from>
    <xdr:to>
      <xdr:col>4</xdr:col>
      <xdr:colOff>155575</xdr:colOff>
      <xdr:row>57</xdr:row>
      <xdr:rowOff>92927</xdr:rowOff>
    </xdr:to>
    <xdr:cxnSp macro="">
      <xdr:nvCxnSpPr>
        <xdr:cNvPr id="128" name="直線コネクタ 127"/>
        <xdr:cNvCxnSpPr/>
      </xdr:nvCxnSpPr>
      <xdr:spPr>
        <a:xfrm flipV="1">
          <a:off x="2019300" y="9855358"/>
          <a:ext cx="889000" cy="1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92927</xdr:rowOff>
    </xdr:from>
    <xdr:to>
      <xdr:col>2</xdr:col>
      <xdr:colOff>638175</xdr:colOff>
      <xdr:row>57</xdr:row>
      <xdr:rowOff>117519</xdr:rowOff>
    </xdr:to>
    <xdr:cxnSp macro="">
      <xdr:nvCxnSpPr>
        <xdr:cNvPr id="131" name="直線コネクタ 130"/>
        <xdr:cNvCxnSpPr/>
      </xdr:nvCxnSpPr>
      <xdr:spPr>
        <a:xfrm flipV="1">
          <a:off x="1130300" y="9865577"/>
          <a:ext cx="889000" cy="2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145145</xdr:rowOff>
    </xdr:from>
    <xdr:to>
      <xdr:col>6</xdr:col>
      <xdr:colOff>561975</xdr:colOff>
      <xdr:row>57</xdr:row>
      <xdr:rowOff>75295</xdr:rowOff>
    </xdr:to>
    <xdr:sp macro="" textlink="">
      <xdr:nvSpPr>
        <xdr:cNvPr id="141" name="円/楕円 140"/>
        <xdr:cNvSpPr/>
      </xdr:nvSpPr>
      <xdr:spPr>
        <a:xfrm>
          <a:off x="4584700" y="974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168022</xdr:rowOff>
    </xdr:from>
    <xdr:ext cx="599010" cy="259045"/>
    <xdr:sp macro="" textlink="">
      <xdr:nvSpPr>
        <xdr:cNvPr id="142" name="物件費該当値テキスト"/>
        <xdr:cNvSpPr txBox="1"/>
      </xdr:nvSpPr>
      <xdr:spPr>
        <a:xfrm>
          <a:off x="4686300" y="959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255,554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166075</xdr:rowOff>
    </xdr:from>
    <xdr:to>
      <xdr:col>5</xdr:col>
      <xdr:colOff>409575</xdr:colOff>
      <xdr:row>57</xdr:row>
      <xdr:rowOff>96225</xdr:rowOff>
    </xdr:to>
    <xdr:sp macro="" textlink="">
      <xdr:nvSpPr>
        <xdr:cNvPr id="143" name="円/楕円 142"/>
        <xdr:cNvSpPr/>
      </xdr:nvSpPr>
      <xdr:spPr>
        <a:xfrm>
          <a:off x="3746500" y="976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112752</xdr:rowOff>
    </xdr:from>
    <xdr:ext cx="599010" cy="259045"/>
    <xdr:sp macro="" textlink="">
      <xdr:nvSpPr>
        <xdr:cNvPr id="144" name="テキスト ボックス 143"/>
        <xdr:cNvSpPr txBox="1"/>
      </xdr:nvSpPr>
      <xdr:spPr>
        <a:xfrm>
          <a:off x="3497794" y="954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31908</xdr:rowOff>
    </xdr:from>
    <xdr:to>
      <xdr:col>4</xdr:col>
      <xdr:colOff>206375</xdr:colOff>
      <xdr:row>57</xdr:row>
      <xdr:rowOff>133508</xdr:rowOff>
    </xdr:to>
    <xdr:sp macro="" textlink="">
      <xdr:nvSpPr>
        <xdr:cNvPr id="145" name="円/楕円 144"/>
        <xdr:cNvSpPr/>
      </xdr:nvSpPr>
      <xdr:spPr>
        <a:xfrm>
          <a:off x="2857500" y="98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150035</xdr:rowOff>
    </xdr:from>
    <xdr:ext cx="599010" cy="259045"/>
    <xdr:sp macro="" textlink="">
      <xdr:nvSpPr>
        <xdr:cNvPr id="146" name="テキスト ボックス 145"/>
        <xdr:cNvSpPr txBox="1"/>
      </xdr:nvSpPr>
      <xdr:spPr>
        <a:xfrm>
          <a:off x="2608794" y="957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219,903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42127</xdr:rowOff>
    </xdr:from>
    <xdr:to>
      <xdr:col>3</xdr:col>
      <xdr:colOff>3175</xdr:colOff>
      <xdr:row>57</xdr:row>
      <xdr:rowOff>143727</xdr:rowOff>
    </xdr:to>
    <xdr:sp macro="" textlink="">
      <xdr:nvSpPr>
        <xdr:cNvPr id="147" name="円/楕円 146"/>
        <xdr:cNvSpPr/>
      </xdr:nvSpPr>
      <xdr:spPr>
        <a:xfrm>
          <a:off x="1968500" y="98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160254</xdr:rowOff>
    </xdr:from>
    <xdr:ext cx="599010" cy="259045"/>
    <xdr:sp macro="" textlink="">
      <xdr:nvSpPr>
        <xdr:cNvPr id="148" name="テキスト ボックス 147"/>
        <xdr:cNvSpPr txBox="1"/>
      </xdr:nvSpPr>
      <xdr:spPr>
        <a:xfrm>
          <a:off x="1719794" y="95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213,645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66719</xdr:rowOff>
    </xdr:from>
    <xdr:to>
      <xdr:col>1</xdr:col>
      <xdr:colOff>485775</xdr:colOff>
      <xdr:row>57</xdr:row>
      <xdr:rowOff>168319</xdr:rowOff>
    </xdr:to>
    <xdr:sp macro="" textlink="">
      <xdr:nvSpPr>
        <xdr:cNvPr id="149" name="円/楕円 148"/>
        <xdr:cNvSpPr/>
      </xdr:nvSpPr>
      <xdr:spPr>
        <a:xfrm>
          <a:off x="1079500" y="98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13396</xdr:rowOff>
    </xdr:from>
    <xdr:ext cx="599010" cy="259045"/>
    <xdr:sp macro="" textlink="">
      <xdr:nvSpPr>
        <xdr:cNvPr id="150" name="テキスト ボックス 149"/>
        <xdr:cNvSpPr txBox="1"/>
      </xdr:nvSpPr>
      <xdr:spPr>
        <a:xfrm>
          <a:off x="830794" y="961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70866</xdr:rowOff>
    </xdr:from>
    <xdr:to>
      <xdr:col>6</xdr:col>
      <xdr:colOff>511175</xdr:colOff>
      <xdr:row>76</xdr:row>
      <xdr:rowOff>29439</xdr:rowOff>
    </xdr:to>
    <xdr:cxnSp macro="">
      <xdr:nvCxnSpPr>
        <xdr:cNvPr id="179" name="直線コネクタ 178"/>
        <xdr:cNvCxnSpPr/>
      </xdr:nvCxnSpPr>
      <xdr:spPr>
        <a:xfrm>
          <a:off x="3797300" y="12929616"/>
          <a:ext cx="838200" cy="1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55093</xdr:rowOff>
    </xdr:from>
    <xdr:to>
      <xdr:col>5</xdr:col>
      <xdr:colOff>358775</xdr:colOff>
      <xdr:row>75</xdr:row>
      <xdr:rowOff>70866</xdr:rowOff>
    </xdr:to>
    <xdr:cxnSp macro="">
      <xdr:nvCxnSpPr>
        <xdr:cNvPr id="182" name="直線コネクタ 181"/>
        <xdr:cNvCxnSpPr/>
      </xdr:nvCxnSpPr>
      <xdr:spPr>
        <a:xfrm>
          <a:off x="2908300" y="12913843"/>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55093</xdr:rowOff>
    </xdr:from>
    <xdr:to>
      <xdr:col>4</xdr:col>
      <xdr:colOff>155575</xdr:colOff>
      <xdr:row>76</xdr:row>
      <xdr:rowOff>2603</xdr:rowOff>
    </xdr:to>
    <xdr:cxnSp macro="">
      <xdr:nvCxnSpPr>
        <xdr:cNvPr id="185" name="直線コネクタ 184"/>
        <xdr:cNvCxnSpPr/>
      </xdr:nvCxnSpPr>
      <xdr:spPr>
        <a:xfrm flipV="1">
          <a:off x="2019300" y="12913843"/>
          <a:ext cx="889000" cy="1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85865</xdr:rowOff>
    </xdr:from>
    <xdr:to>
      <xdr:col>2</xdr:col>
      <xdr:colOff>638175</xdr:colOff>
      <xdr:row>76</xdr:row>
      <xdr:rowOff>2603</xdr:rowOff>
    </xdr:to>
    <xdr:cxnSp macro="">
      <xdr:nvCxnSpPr>
        <xdr:cNvPr id="188" name="直線コネクタ 187"/>
        <xdr:cNvCxnSpPr/>
      </xdr:nvCxnSpPr>
      <xdr:spPr>
        <a:xfrm>
          <a:off x="1130300" y="12944615"/>
          <a:ext cx="889000" cy="8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150089</xdr:rowOff>
    </xdr:from>
    <xdr:to>
      <xdr:col>6</xdr:col>
      <xdr:colOff>561975</xdr:colOff>
      <xdr:row>76</xdr:row>
      <xdr:rowOff>80239</xdr:rowOff>
    </xdr:to>
    <xdr:sp macro="" textlink="">
      <xdr:nvSpPr>
        <xdr:cNvPr id="198" name="円/楕円 197"/>
        <xdr:cNvSpPr/>
      </xdr:nvSpPr>
      <xdr:spPr>
        <a:xfrm>
          <a:off x="4584700" y="1300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1516</xdr:rowOff>
    </xdr:from>
    <xdr:ext cx="534377" cy="259045"/>
    <xdr:sp macro="" textlink="">
      <xdr:nvSpPr>
        <xdr:cNvPr id="199" name="維持補修費該当値テキスト"/>
        <xdr:cNvSpPr txBox="1"/>
      </xdr:nvSpPr>
      <xdr:spPr>
        <a:xfrm>
          <a:off x="4686300" y="128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41,682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20066</xdr:rowOff>
    </xdr:from>
    <xdr:to>
      <xdr:col>5</xdr:col>
      <xdr:colOff>409575</xdr:colOff>
      <xdr:row>75</xdr:row>
      <xdr:rowOff>121666</xdr:rowOff>
    </xdr:to>
    <xdr:sp macro="" textlink="">
      <xdr:nvSpPr>
        <xdr:cNvPr id="200" name="円/楕円 199"/>
        <xdr:cNvSpPr/>
      </xdr:nvSpPr>
      <xdr:spPr>
        <a:xfrm>
          <a:off x="3746500" y="128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138193</xdr:rowOff>
    </xdr:from>
    <xdr:ext cx="534377" cy="259045"/>
    <xdr:sp macro="" textlink="">
      <xdr:nvSpPr>
        <xdr:cNvPr id="201" name="テキスト ボックス 200"/>
        <xdr:cNvSpPr txBox="1"/>
      </xdr:nvSpPr>
      <xdr:spPr>
        <a:xfrm>
          <a:off x="3530111" y="1265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4293</xdr:rowOff>
    </xdr:from>
    <xdr:to>
      <xdr:col>4</xdr:col>
      <xdr:colOff>206375</xdr:colOff>
      <xdr:row>75</xdr:row>
      <xdr:rowOff>105893</xdr:rowOff>
    </xdr:to>
    <xdr:sp macro="" textlink="">
      <xdr:nvSpPr>
        <xdr:cNvPr id="202" name="円/楕円 201"/>
        <xdr:cNvSpPr/>
      </xdr:nvSpPr>
      <xdr:spPr>
        <a:xfrm>
          <a:off x="2857500" y="128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122420</xdr:rowOff>
    </xdr:from>
    <xdr:ext cx="534377" cy="259045"/>
    <xdr:sp macro="" textlink="">
      <xdr:nvSpPr>
        <xdr:cNvPr id="203" name="テキスト ボックス 202"/>
        <xdr:cNvSpPr txBox="1"/>
      </xdr:nvSpPr>
      <xdr:spPr>
        <a:xfrm>
          <a:off x="2641111" y="126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53,162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123254</xdr:rowOff>
    </xdr:from>
    <xdr:to>
      <xdr:col>3</xdr:col>
      <xdr:colOff>3175</xdr:colOff>
      <xdr:row>76</xdr:row>
      <xdr:rowOff>53404</xdr:rowOff>
    </xdr:to>
    <xdr:sp macro="" textlink="">
      <xdr:nvSpPr>
        <xdr:cNvPr id="204" name="円/楕円 203"/>
        <xdr:cNvSpPr/>
      </xdr:nvSpPr>
      <xdr:spPr>
        <a:xfrm>
          <a:off x="1968500" y="129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69931</xdr:rowOff>
    </xdr:from>
    <xdr:ext cx="534377" cy="259045"/>
    <xdr:sp macro="" textlink="">
      <xdr:nvSpPr>
        <xdr:cNvPr id="205" name="テキスト ボックス 204"/>
        <xdr:cNvSpPr txBox="1"/>
      </xdr:nvSpPr>
      <xdr:spPr>
        <a:xfrm>
          <a:off x="1752111" y="127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43,795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35065</xdr:rowOff>
    </xdr:from>
    <xdr:to>
      <xdr:col>1</xdr:col>
      <xdr:colOff>485775</xdr:colOff>
      <xdr:row>75</xdr:row>
      <xdr:rowOff>136665</xdr:rowOff>
    </xdr:to>
    <xdr:sp macro="" textlink="">
      <xdr:nvSpPr>
        <xdr:cNvPr id="206" name="円/楕円 205"/>
        <xdr:cNvSpPr/>
      </xdr:nvSpPr>
      <xdr:spPr>
        <a:xfrm>
          <a:off x="1079500" y="128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153192</xdr:rowOff>
    </xdr:from>
    <xdr:ext cx="534377" cy="259045"/>
    <xdr:sp macro="" textlink="">
      <xdr:nvSpPr>
        <xdr:cNvPr id="207" name="テキスト ボックス 206"/>
        <xdr:cNvSpPr txBox="1"/>
      </xdr:nvSpPr>
      <xdr:spPr>
        <a:xfrm>
          <a:off x="863111" y="126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130239</xdr:rowOff>
    </xdr:from>
    <xdr:to>
      <xdr:col>6</xdr:col>
      <xdr:colOff>511175</xdr:colOff>
      <xdr:row>94</xdr:row>
      <xdr:rowOff>136195</xdr:rowOff>
    </xdr:to>
    <xdr:cxnSp macro="">
      <xdr:nvCxnSpPr>
        <xdr:cNvPr id="237" name="直線コネクタ 236"/>
        <xdr:cNvCxnSpPr/>
      </xdr:nvCxnSpPr>
      <xdr:spPr>
        <a:xfrm flipV="1">
          <a:off x="3797300" y="16075089"/>
          <a:ext cx="838200" cy="17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136195</xdr:rowOff>
    </xdr:from>
    <xdr:to>
      <xdr:col>5</xdr:col>
      <xdr:colOff>358775</xdr:colOff>
      <xdr:row>95</xdr:row>
      <xdr:rowOff>138621</xdr:rowOff>
    </xdr:to>
    <xdr:cxnSp macro="">
      <xdr:nvCxnSpPr>
        <xdr:cNvPr id="240" name="直線コネクタ 239"/>
        <xdr:cNvCxnSpPr/>
      </xdr:nvCxnSpPr>
      <xdr:spPr>
        <a:xfrm flipV="1">
          <a:off x="2908300" y="16252495"/>
          <a:ext cx="889000" cy="1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138621</xdr:rowOff>
    </xdr:from>
    <xdr:to>
      <xdr:col>4</xdr:col>
      <xdr:colOff>155575</xdr:colOff>
      <xdr:row>96</xdr:row>
      <xdr:rowOff>39523</xdr:rowOff>
    </xdr:to>
    <xdr:cxnSp macro="">
      <xdr:nvCxnSpPr>
        <xdr:cNvPr id="243" name="直線コネクタ 242"/>
        <xdr:cNvCxnSpPr/>
      </xdr:nvCxnSpPr>
      <xdr:spPr>
        <a:xfrm flipV="1">
          <a:off x="2019300" y="16426371"/>
          <a:ext cx="889000" cy="7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39523</xdr:rowOff>
    </xdr:from>
    <xdr:to>
      <xdr:col>2</xdr:col>
      <xdr:colOff>638175</xdr:colOff>
      <xdr:row>96</xdr:row>
      <xdr:rowOff>116497</xdr:rowOff>
    </xdr:to>
    <xdr:cxnSp macro="">
      <xdr:nvCxnSpPr>
        <xdr:cNvPr id="246" name="直線コネクタ 245"/>
        <xdr:cNvCxnSpPr/>
      </xdr:nvCxnSpPr>
      <xdr:spPr>
        <a:xfrm flipV="1">
          <a:off x="1130300" y="16498723"/>
          <a:ext cx="889000" cy="7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79439</xdr:rowOff>
    </xdr:from>
    <xdr:to>
      <xdr:col>6</xdr:col>
      <xdr:colOff>561975</xdr:colOff>
      <xdr:row>94</xdr:row>
      <xdr:rowOff>9589</xdr:rowOff>
    </xdr:to>
    <xdr:sp macro="" textlink="">
      <xdr:nvSpPr>
        <xdr:cNvPr id="256" name="円/楕円 255"/>
        <xdr:cNvSpPr/>
      </xdr:nvSpPr>
      <xdr:spPr>
        <a:xfrm>
          <a:off x="4584700" y="1602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102316</xdr:rowOff>
    </xdr:from>
    <xdr:ext cx="599010" cy="259045"/>
    <xdr:sp macro="" textlink="">
      <xdr:nvSpPr>
        <xdr:cNvPr id="257" name="扶助費該当値テキスト"/>
        <xdr:cNvSpPr txBox="1"/>
      </xdr:nvSpPr>
      <xdr:spPr>
        <a:xfrm>
          <a:off x="4686300" y="1587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104,245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85395</xdr:rowOff>
    </xdr:from>
    <xdr:to>
      <xdr:col>5</xdr:col>
      <xdr:colOff>409575</xdr:colOff>
      <xdr:row>95</xdr:row>
      <xdr:rowOff>15545</xdr:rowOff>
    </xdr:to>
    <xdr:sp macro="" textlink="">
      <xdr:nvSpPr>
        <xdr:cNvPr id="258" name="円/楕円 257"/>
        <xdr:cNvSpPr/>
      </xdr:nvSpPr>
      <xdr:spPr>
        <a:xfrm>
          <a:off x="3746500" y="162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32072</xdr:rowOff>
    </xdr:from>
    <xdr:ext cx="534377" cy="259045"/>
    <xdr:sp macro="" textlink="">
      <xdr:nvSpPr>
        <xdr:cNvPr id="259" name="テキスト ボックス 258"/>
        <xdr:cNvSpPr txBox="1"/>
      </xdr:nvSpPr>
      <xdr:spPr>
        <a:xfrm>
          <a:off x="3530111" y="1597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90,276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87821</xdr:rowOff>
    </xdr:from>
    <xdr:to>
      <xdr:col>4</xdr:col>
      <xdr:colOff>206375</xdr:colOff>
      <xdr:row>96</xdr:row>
      <xdr:rowOff>17971</xdr:rowOff>
    </xdr:to>
    <xdr:sp macro="" textlink="">
      <xdr:nvSpPr>
        <xdr:cNvPr id="260" name="円/楕円 259"/>
        <xdr:cNvSpPr/>
      </xdr:nvSpPr>
      <xdr:spPr>
        <a:xfrm>
          <a:off x="2857500" y="163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34498</xdr:rowOff>
    </xdr:from>
    <xdr:ext cx="534377" cy="259045"/>
    <xdr:sp macro="" textlink="">
      <xdr:nvSpPr>
        <xdr:cNvPr id="261" name="テキスト ボックス 260"/>
        <xdr:cNvSpPr txBox="1"/>
      </xdr:nvSpPr>
      <xdr:spPr>
        <a:xfrm>
          <a:off x="2641111" y="1615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76,585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160173</xdr:rowOff>
    </xdr:from>
    <xdr:to>
      <xdr:col>3</xdr:col>
      <xdr:colOff>3175</xdr:colOff>
      <xdr:row>96</xdr:row>
      <xdr:rowOff>90323</xdr:rowOff>
    </xdr:to>
    <xdr:sp macro="" textlink="">
      <xdr:nvSpPr>
        <xdr:cNvPr id="262" name="円/楕円 261"/>
        <xdr:cNvSpPr/>
      </xdr:nvSpPr>
      <xdr:spPr>
        <a:xfrm>
          <a:off x="1968500" y="164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106850</xdr:rowOff>
    </xdr:from>
    <xdr:ext cx="534377" cy="259045"/>
    <xdr:sp macro="" textlink="">
      <xdr:nvSpPr>
        <xdr:cNvPr id="263" name="テキスト ボックス 262"/>
        <xdr:cNvSpPr txBox="1"/>
      </xdr:nvSpPr>
      <xdr:spPr>
        <a:xfrm>
          <a:off x="1752111" y="1622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70,888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65697</xdr:rowOff>
    </xdr:from>
    <xdr:to>
      <xdr:col>1</xdr:col>
      <xdr:colOff>485775</xdr:colOff>
      <xdr:row>96</xdr:row>
      <xdr:rowOff>167297</xdr:rowOff>
    </xdr:to>
    <xdr:sp macro="" textlink="">
      <xdr:nvSpPr>
        <xdr:cNvPr id="264" name="円/楕円 263"/>
        <xdr:cNvSpPr/>
      </xdr:nvSpPr>
      <xdr:spPr>
        <a:xfrm>
          <a:off x="1079500" y="165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12374</xdr:rowOff>
    </xdr:from>
    <xdr:ext cx="534377" cy="259045"/>
    <xdr:sp macro="" textlink="">
      <xdr:nvSpPr>
        <xdr:cNvPr id="265" name="テキスト ボックス 264"/>
        <xdr:cNvSpPr txBox="1"/>
      </xdr:nvSpPr>
      <xdr:spPr>
        <a:xfrm>
          <a:off x="863111" y="1630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163633</xdr:rowOff>
    </xdr:from>
    <xdr:to>
      <xdr:col>15</xdr:col>
      <xdr:colOff>180975</xdr:colOff>
      <xdr:row>36</xdr:row>
      <xdr:rowOff>60642</xdr:rowOff>
    </xdr:to>
    <xdr:cxnSp macro="">
      <xdr:nvCxnSpPr>
        <xdr:cNvPr id="294" name="直線コネクタ 293"/>
        <xdr:cNvCxnSpPr/>
      </xdr:nvCxnSpPr>
      <xdr:spPr>
        <a:xfrm>
          <a:off x="9639300" y="6164383"/>
          <a:ext cx="838200" cy="6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163633</xdr:rowOff>
    </xdr:from>
    <xdr:to>
      <xdr:col>14</xdr:col>
      <xdr:colOff>28575</xdr:colOff>
      <xdr:row>37</xdr:row>
      <xdr:rowOff>1824</xdr:rowOff>
    </xdr:to>
    <xdr:cxnSp macro="">
      <xdr:nvCxnSpPr>
        <xdr:cNvPr id="297" name="直線コネクタ 296"/>
        <xdr:cNvCxnSpPr/>
      </xdr:nvCxnSpPr>
      <xdr:spPr>
        <a:xfrm flipV="1">
          <a:off x="8750300" y="6164383"/>
          <a:ext cx="889000" cy="18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1824</xdr:rowOff>
    </xdr:from>
    <xdr:to>
      <xdr:col>12</xdr:col>
      <xdr:colOff>511175</xdr:colOff>
      <xdr:row>37</xdr:row>
      <xdr:rowOff>33770</xdr:rowOff>
    </xdr:to>
    <xdr:cxnSp macro="">
      <xdr:nvCxnSpPr>
        <xdr:cNvPr id="300" name="直線コネクタ 299"/>
        <xdr:cNvCxnSpPr/>
      </xdr:nvCxnSpPr>
      <xdr:spPr>
        <a:xfrm flipV="1">
          <a:off x="7861300" y="6345474"/>
          <a:ext cx="889000" cy="3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121107</xdr:rowOff>
    </xdr:from>
    <xdr:to>
      <xdr:col>11</xdr:col>
      <xdr:colOff>307975</xdr:colOff>
      <xdr:row>37</xdr:row>
      <xdr:rowOff>33770</xdr:rowOff>
    </xdr:to>
    <xdr:cxnSp macro="">
      <xdr:nvCxnSpPr>
        <xdr:cNvPr id="303" name="直線コネクタ 302"/>
        <xdr:cNvCxnSpPr/>
      </xdr:nvCxnSpPr>
      <xdr:spPr>
        <a:xfrm>
          <a:off x="6972300" y="6293307"/>
          <a:ext cx="889000" cy="8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9842</xdr:rowOff>
    </xdr:from>
    <xdr:to>
      <xdr:col>15</xdr:col>
      <xdr:colOff>231775</xdr:colOff>
      <xdr:row>36</xdr:row>
      <xdr:rowOff>111442</xdr:rowOff>
    </xdr:to>
    <xdr:sp macro="" textlink="">
      <xdr:nvSpPr>
        <xdr:cNvPr id="313" name="円/楕円 312"/>
        <xdr:cNvSpPr/>
      </xdr:nvSpPr>
      <xdr:spPr>
        <a:xfrm>
          <a:off x="10426700" y="61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32719</xdr:rowOff>
    </xdr:from>
    <xdr:ext cx="599010" cy="259045"/>
    <xdr:sp macro="" textlink="">
      <xdr:nvSpPr>
        <xdr:cNvPr id="314" name="補助費等該当値テキスト"/>
        <xdr:cNvSpPr txBox="1"/>
      </xdr:nvSpPr>
      <xdr:spPr>
        <a:xfrm>
          <a:off x="10528300" y="6033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261,500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112833</xdr:rowOff>
    </xdr:from>
    <xdr:to>
      <xdr:col>14</xdr:col>
      <xdr:colOff>79375</xdr:colOff>
      <xdr:row>36</xdr:row>
      <xdr:rowOff>42983</xdr:rowOff>
    </xdr:to>
    <xdr:sp macro="" textlink="">
      <xdr:nvSpPr>
        <xdr:cNvPr id="315" name="円/楕円 314"/>
        <xdr:cNvSpPr/>
      </xdr:nvSpPr>
      <xdr:spPr>
        <a:xfrm>
          <a:off x="9588500" y="61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59510</xdr:rowOff>
    </xdr:from>
    <xdr:ext cx="599010" cy="259045"/>
    <xdr:sp macro="" textlink="">
      <xdr:nvSpPr>
        <xdr:cNvPr id="316" name="テキスト ボックス 315"/>
        <xdr:cNvSpPr txBox="1"/>
      </xdr:nvSpPr>
      <xdr:spPr>
        <a:xfrm>
          <a:off x="9339794" y="588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297,437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122474</xdr:rowOff>
    </xdr:from>
    <xdr:to>
      <xdr:col>12</xdr:col>
      <xdr:colOff>561975</xdr:colOff>
      <xdr:row>37</xdr:row>
      <xdr:rowOff>52624</xdr:rowOff>
    </xdr:to>
    <xdr:sp macro="" textlink="">
      <xdr:nvSpPr>
        <xdr:cNvPr id="317" name="円/楕円 316"/>
        <xdr:cNvSpPr/>
      </xdr:nvSpPr>
      <xdr:spPr>
        <a:xfrm>
          <a:off x="8699500" y="629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69151</xdr:rowOff>
    </xdr:from>
    <xdr:ext cx="599010" cy="259045"/>
    <xdr:sp macro="" textlink="">
      <xdr:nvSpPr>
        <xdr:cNvPr id="318" name="テキスト ボックス 317"/>
        <xdr:cNvSpPr txBox="1"/>
      </xdr:nvSpPr>
      <xdr:spPr>
        <a:xfrm>
          <a:off x="8450794" y="606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202,376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154420</xdr:rowOff>
    </xdr:from>
    <xdr:to>
      <xdr:col>11</xdr:col>
      <xdr:colOff>358775</xdr:colOff>
      <xdr:row>37</xdr:row>
      <xdr:rowOff>84570</xdr:rowOff>
    </xdr:to>
    <xdr:sp macro="" textlink="">
      <xdr:nvSpPr>
        <xdr:cNvPr id="319" name="円/楕円 318"/>
        <xdr:cNvSpPr/>
      </xdr:nvSpPr>
      <xdr:spPr>
        <a:xfrm>
          <a:off x="7810500" y="632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101097</xdr:rowOff>
    </xdr:from>
    <xdr:ext cx="599010" cy="259045"/>
    <xdr:sp macro="" textlink="">
      <xdr:nvSpPr>
        <xdr:cNvPr id="320" name="テキスト ボックス 319"/>
        <xdr:cNvSpPr txBox="1"/>
      </xdr:nvSpPr>
      <xdr:spPr>
        <a:xfrm>
          <a:off x="7561794" y="61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185,606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70307</xdr:rowOff>
    </xdr:from>
    <xdr:to>
      <xdr:col>10</xdr:col>
      <xdr:colOff>155575</xdr:colOff>
      <xdr:row>37</xdr:row>
      <xdr:rowOff>457</xdr:rowOff>
    </xdr:to>
    <xdr:sp macro="" textlink="">
      <xdr:nvSpPr>
        <xdr:cNvPr id="321" name="円/楕円 320"/>
        <xdr:cNvSpPr/>
      </xdr:nvSpPr>
      <xdr:spPr>
        <a:xfrm>
          <a:off x="6921500" y="62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16984</xdr:rowOff>
    </xdr:from>
    <xdr:ext cx="599010" cy="259045"/>
    <xdr:sp macro="" textlink="">
      <xdr:nvSpPr>
        <xdr:cNvPr id="322" name="テキスト ボックス 321"/>
        <xdr:cNvSpPr txBox="1"/>
      </xdr:nvSpPr>
      <xdr:spPr>
        <a:xfrm>
          <a:off x="6672794" y="601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49799</xdr:rowOff>
    </xdr:from>
    <xdr:to>
      <xdr:col>15</xdr:col>
      <xdr:colOff>180975</xdr:colOff>
      <xdr:row>58</xdr:row>
      <xdr:rowOff>66009</xdr:rowOff>
    </xdr:to>
    <xdr:cxnSp macro="">
      <xdr:nvCxnSpPr>
        <xdr:cNvPr id="351" name="直線コネクタ 350"/>
        <xdr:cNvCxnSpPr/>
      </xdr:nvCxnSpPr>
      <xdr:spPr>
        <a:xfrm>
          <a:off x="9639300" y="9993899"/>
          <a:ext cx="838200" cy="1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49799</xdr:rowOff>
    </xdr:from>
    <xdr:to>
      <xdr:col>14</xdr:col>
      <xdr:colOff>28575</xdr:colOff>
      <xdr:row>58</xdr:row>
      <xdr:rowOff>105666</xdr:rowOff>
    </xdr:to>
    <xdr:cxnSp macro="">
      <xdr:nvCxnSpPr>
        <xdr:cNvPr id="354" name="直線コネクタ 353"/>
        <xdr:cNvCxnSpPr/>
      </xdr:nvCxnSpPr>
      <xdr:spPr>
        <a:xfrm flipV="1">
          <a:off x="8750300" y="9993899"/>
          <a:ext cx="889000" cy="5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105666</xdr:rowOff>
    </xdr:from>
    <xdr:to>
      <xdr:col>12</xdr:col>
      <xdr:colOff>511175</xdr:colOff>
      <xdr:row>58</xdr:row>
      <xdr:rowOff>135672</xdr:rowOff>
    </xdr:to>
    <xdr:cxnSp macro="">
      <xdr:nvCxnSpPr>
        <xdr:cNvPr id="357" name="直線コネクタ 356"/>
        <xdr:cNvCxnSpPr/>
      </xdr:nvCxnSpPr>
      <xdr:spPr>
        <a:xfrm flipV="1">
          <a:off x="7861300" y="10049766"/>
          <a:ext cx="889000" cy="3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135672</xdr:rowOff>
    </xdr:from>
    <xdr:to>
      <xdr:col>11</xdr:col>
      <xdr:colOff>307975</xdr:colOff>
      <xdr:row>58</xdr:row>
      <xdr:rowOff>167170</xdr:rowOff>
    </xdr:to>
    <xdr:cxnSp macro="">
      <xdr:nvCxnSpPr>
        <xdr:cNvPr id="360" name="直線コネクタ 359"/>
        <xdr:cNvCxnSpPr/>
      </xdr:nvCxnSpPr>
      <xdr:spPr>
        <a:xfrm flipV="1">
          <a:off x="6972300" y="10079772"/>
          <a:ext cx="889000" cy="3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15209</xdr:rowOff>
    </xdr:from>
    <xdr:to>
      <xdr:col>15</xdr:col>
      <xdr:colOff>231775</xdr:colOff>
      <xdr:row>58</xdr:row>
      <xdr:rowOff>116809</xdr:rowOff>
    </xdr:to>
    <xdr:sp macro="" textlink="">
      <xdr:nvSpPr>
        <xdr:cNvPr id="370" name="円/楕円 369"/>
        <xdr:cNvSpPr/>
      </xdr:nvSpPr>
      <xdr:spPr>
        <a:xfrm>
          <a:off x="10426700" y="995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101586</xdr:rowOff>
    </xdr:from>
    <xdr:ext cx="599010" cy="259045"/>
    <xdr:sp macro="" textlink="">
      <xdr:nvSpPr>
        <xdr:cNvPr id="371" name="普通建設事業費該当値テキスト"/>
        <xdr:cNvSpPr txBox="1"/>
      </xdr:nvSpPr>
      <xdr:spPr>
        <a:xfrm>
          <a:off x="10528300" y="987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196,707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170449</xdr:rowOff>
    </xdr:from>
    <xdr:to>
      <xdr:col>14</xdr:col>
      <xdr:colOff>79375</xdr:colOff>
      <xdr:row>58</xdr:row>
      <xdr:rowOff>100599</xdr:rowOff>
    </xdr:to>
    <xdr:sp macro="" textlink="">
      <xdr:nvSpPr>
        <xdr:cNvPr id="372" name="円/楕円 371"/>
        <xdr:cNvSpPr/>
      </xdr:nvSpPr>
      <xdr:spPr>
        <a:xfrm>
          <a:off x="9588500" y="994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91726</xdr:rowOff>
    </xdr:from>
    <xdr:ext cx="599010" cy="259045"/>
    <xdr:sp macro="" textlink="">
      <xdr:nvSpPr>
        <xdr:cNvPr id="373" name="テキスト ボックス 372"/>
        <xdr:cNvSpPr txBox="1"/>
      </xdr:nvSpPr>
      <xdr:spPr>
        <a:xfrm>
          <a:off x="9339794" y="1003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217,981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54866</xdr:rowOff>
    </xdr:from>
    <xdr:to>
      <xdr:col>12</xdr:col>
      <xdr:colOff>561975</xdr:colOff>
      <xdr:row>58</xdr:row>
      <xdr:rowOff>156466</xdr:rowOff>
    </xdr:to>
    <xdr:sp macro="" textlink="">
      <xdr:nvSpPr>
        <xdr:cNvPr id="374" name="円/楕円 373"/>
        <xdr:cNvSpPr/>
      </xdr:nvSpPr>
      <xdr:spPr>
        <a:xfrm>
          <a:off x="8699500" y="999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147593</xdr:rowOff>
    </xdr:from>
    <xdr:ext cx="599010" cy="259045"/>
    <xdr:sp macro="" textlink="">
      <xdr:nvSpPr>
        <xdr:cNvPr id="375" name="テキスト ボックス 374"/>
        <xdr:cNvSpPr txBox="1"/>
      </xdr:nvSpPr>
      <xdr:spPr>
        <a:xfrm>
          <a:off x="8450794" y="1009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144,665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84872</xdr:rowOff>
    </xdr:from>
    <xdr:to>
      <xdr:col>11</xdr:col>
      <xdr:colOff>358775</xdr:colOff>
      <xdr:row>59</xdr:row>
      <xdr:rowOff>15022</xdr:rowOff>
    </xdr:to>
    <xdr:sp macro="" textlink="">
      <xdr:nvSpPr>
        <xdr:cNvPr id="376" name="円/楕円 375"/>
        <xdr:cNvSpPr/>
      </xdr:nvSpPr>
      <xdr:spPr>
        <a:xfrm>
          <a:off x="7810500" y="100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6149</xdr:rowOff>
    </xdr:from>
    <xdr:ext cx="599010" cy="259045"/>
    <xdr:sp macro="" textlink="">
      <xdr:nvSpPr>
        <xdr:cNvPr id="377" name="テキスト ボックス 376"/>
        <xdr:cNvSpPr txBox="1"/>
      </xdr:nvSpPr>
      <xdr:spPr>
        <a:xfrm>
          <a:off x="7561794" y="1012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116370</xdr:rowOff>
    </xdr:from>
    <xdr:to>
      <xdr:col>10</xdr:col>
      <xdr:colOff>155575</xdr:colOff>
      <xdr:row>59</xdr:row>
      <xdr:rowOff>46520</xdr:rowOff>
    </xdr:to>
    <xdr:sp macro="" textlink="">
      <xdr:nvSpPr>
        <xdr:cNvPr id="378" name="円/楕円 377"/>
        <xdr:cNvSpPr/>
      </xdr:nvSpPr>
      <xdr:spPr>
        <a:xfrm>
          <a:off x="6921500" y="100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37647</xdr:rowOff>
    </xdr:from>
    <xdr:ext cx="534377" cy="259045"/>
    <xdr:sp macro="" textlink="">
      <xdr:nvSpPr>
        <xdr:cNvPr id="379" name="テキスト ボックス 378"/>
        <xdr:cNvSpPr txBox="1"/>
      </xdr:nvSpPr>
      <xdr:spPr>
        <a:xfrm>
          <a:off x="6705111" y="1015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59261</xdr:rowOff>
    </xdr:from>
    <xdr:to>
      <xdr:col>15</xdr:col>
      <xdr:colOff>180975</xdr:colOff>
      <xdr:row>79</xdr:row>
      <xdr:rowOff>3859</xdr:rowOff>
    </xdr:to>
    <xdr:cxnSp macro="">
      <xdr:nvCxnSpPr>
        <xdr:cNvPr id="408" name="直線コネクタ 407"/>
        <xdr:cNvCxnSpPr/>
      </xdr:nvCxnSpPr>
      <xdr:spPr>
        <a:xfrm>
          <a:off x="9639300" y="13432361"/>
          <a:ext cx="838200" cy="1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124509</xdr:rowOff>
    </xdr:from>
    <xdr:to>
      <xdr:col>15</xdr:col>
      <xdr:colOff>231775</xdr:colOff>
      <xdr:row>79</xdr:row>
      <xdr:rowOff>54659</xdr:rowOff>
    </xdr:to>
    <xdr:sp macro="" textlink="">
      <xdr:nvSpPr>
        <xdr:cNvPr id="418" name="円/楕円 417"/>
        <xdr:cNvSpPr/>
      </xdr:nvSpPr>
      <xdr:spPr>
        <a:xfrm>
          <a:off x="10426700" y="1349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39436</xdr:rowOff>
    </xdr:from>
    <xdr:ext cx="534377" cy="259045"/>
    <xdr:sp macro="" textlink="">
      <xdr:nvSpPr>
        <xdr:cNvPr id="419" name="普通建設事業費 （ うち新規整備　）該当値テキスト"/>
        <xdr:cNvSpPr txBox="1"/>
      </xdr:nvSpPr>
      <xdr:spPr>
        <a:xfrm>
          <a:off x="10528300" y="1341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8461</xdr:rowOff>
    </xdr:from>
    <xdr:to>
      <xdr:col>14</xdr:col>
      <xdr:colOff>79375</xdr:colOff>
      <xdr:row>78</xdr:row>
      <xdr:rowOff>110061</xdr:rowOff>
    </xdr:to>
    <xdr:sp macro="" textlink="">
      <xdr:nvSpPr>
        <xdr:cNvPr id="420" name="円/楕円 419"/>
        <xdr:cNvSpPr/>
      </xdr:nvSpPr>
      <xdr:spPr>
        <a:xfrm>
          <a:off x="9588500" y="1338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101188</xdr:rowOff>
    </xdr:from>
    <xdr:ext cx="599010" cy="259045"/>
    <xdr:sp macro="" textlink="">
      <xdr:nvSpPr>
        <xdr:cNvPr id="421" name="テキスト ボックス 420"/>
        <xdr:cNvSpPr txBox="1"/>
      </xdr:nvSpPr>
      <xdr:spPr>
        <a:xfrm>
          <a:off x="9339794" y="1347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160599</xdr:rowOff>
    </xdr:from>
    <xdr:to>
      <xdr:col>15</xdr:col>
      <xdr:colOff>180975</xdr:colOff>
      <xdr:row>98</xdr:row>
      <xdr:rowOff>54634</xdr:rowOff>
    </xdr:to>
    <xdr:cxnSp macro="">
      <xdr:nvCxnSpPr>
        <xdr:cNvPr id="448" name="直線コネクタ 447"/>
        <xdr:cNvCxnSpPr/>
      </xdr:nvCxnSpPr>
      <xdr:spPr>
        <a:xfrm flipV="1">
          <a:off x="9639300" y="16791249"/>
          <a:ext cx="838200" cy="6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109799</xdr:rowOff>
    </xdr:from>
    <xdr:to>
      <xdr:col>15</xdr:col>
      <xdr:colOff>231775</xdr:colOff>
      <xdr:row>98</xdr:row>
      <xdr:rowOff>39949</xdr:rowOff>
    </xdr:to>
    <xdr:sp macro="" textlink="">
      <xdr:nvSpPr>
        <xdr:cNvPr id="458" name="円/楕円 457"/>
        <xdr:cNvSpPr/>
      </xdr:nvSpPr>
      <xdr:spPr>
        <a:xfrm>
          <a:off x="10426700" y="167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132676</xdr:rowOff>
    </xdr:from>
    <xdr:ext cx="599010" cy="259045"/>
    <xdr:sp macro="" textlink="">
      <xdr:nvSpPr>
        <xdr:cNvPr id="459" name="普通建設事業費 （ うち更新整備　）該当値テキスト"/>
        <xdr:cNvSpPr txBox="1"/>
      </xdr:nvSpPr>
      <xdr:spPr>
        <a:xfrm>
          <a:off x="10528300" y="1659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164,644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3834</xdr:rowOff>
    </xdr:from>
    <xdr:to>
      <xdr:col>14</xdr:col>
      <xdr:colOff>79375</xdr:colOff>
      <xdr:row>98</xdr:row>
      <xdr:rowOff>105434</xdr:rowOff>
    </xdr:to>
    <xdr:sp macro="" textlink="">
      <xdr:nvSpPr>
        <xdr:cNvPr id="460" name="円/楕円 459"/>
        <xdr:cNvSpPr/>
      </xdr:nvSpPr>
      <xdr:spPr>
        <a:xfrm>
          <a:off x="9588500" y="1680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96561</xdr:rowOff>
    </xdr:from>
    <xdr:ext cx="534377" cy="259045"/>
    <xdr:sp macro="" textlink="">
      <xdr:nvSpPr>
        <xdr:cNvPr id="461" name="テキスト ボックス 460"/>
        <xdr:cNvSpPr txBox="1"/>
      </xdr:nvSpPr>
      <xdr:spPr>
        <a:xfrm>
          <a:off x="9372111" y="1689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120088</xdr:rowOff>
    </xdr:from>
    <xdr:to>
      <xdr:col>22</xdr:col>
      <xdr:colOff>365125</xdr:colOff>
      <xdr:row>38</xdr:row>
      <xdr:rowOff>139700</xdr:rowOff>
    </xdr:to>
    <xdr:cxnSp macro="">
      <xdr:nvCxnSpPr>
        <xdr:cNvPr id="491" name="直線コネクタ 490"/>
        <xdr:cNvCxnSpPr/>
      </xdr:nvCxnSpPr>
      <xdr:spPr>
        <a:xfrm>
          <a:off x="14592300" y="6635188"/>
          <a:ext cx="889000" cy="1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120088</xdr:rowOff>
    </xdr:from>
    <xdr:to>
      <xdr:col>21</xdr:col>
      <xdr:colOff>161925</xdr:colOff>
      <xdr:row>38</xdr:row>
      <xdr:rowOff>123922</xdr:rowOff>
    </xdr:to>
    <xdr:cxnSp macro="">
      <xdr:nvCxnSpPr>
        <xdr:cNvPr id="494" name="直線コネクタ 493"/>
        <xdr:cNvCxnSpPr/>
      </xdr:nvCxnSpPr>
      <xdr:spPr>
        <a:xfrm flipV="1">
          <a:off x="13703300" y="6635188"/>
          <a:ext cx="8890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19164</xdr:rowOff>
    </xdr:from>
    <xdr:to>
      <xdr:col>19</xdr:col>
      <xdr:colOff>644525</xdr:colOff>
      <xdr:row>38</xdr:row>
      <xdr:rowOff>123922</xdr:rowOff>
    </xdr:to>
    <xdr:cxnSp macro="">
      <xdr:nvCxnSpPr>
        <xdr:cNvPr id="497" name="直線コネクタ 496"/>
        <xdr:cNvCxnSpPr/>
      </xdr:nvCxnSpPr>
      <xdr:spPr>
        <a:xfrm>
          <a:off x="12814300" y="6534264"/>
          <a:ext cx="889000" cy="10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69288</xdr:rowOff>
    </xdr:from>
    <xdr:to>
      <xdr:col>21</xdr:col>
      <xdr:colOff>212725</xdr:colOff>
      <xdr:row>38</xdr:row>
      <xdr:rowOff>170888</xdr:rowOff>
    </xdr:to>
    <xdr:sp macro="" textlink="">
      <xdr:nvSpPr>
        <xdr:cNvPr id="511" name="円/楕円 510"/>
        <xdr:cNvSpPr/>
      </xdr:nvSpPr>
      <xdr:spPr>
        <a:xfrm>
          <a:off x="14541500" y="658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162015</xdr:rowOff>
    </xdr:from>
    <xdr:ext cx="469744" cy="259045"/>
    <xdr:sp macro="" textlink="">
      <xdr:nvSpPr>
        <xdr:cNvPr id="512" name="テキスト ボックス 511"/>
        <xdr:cNvSpPr txBox="1"/>
      </xdr:nvSpPr>
      <xdr:spPr>
        <a:xfrm>
          <a:off x="14357427" y="667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73122</xdr:rowOff>
    </xdr:from>
    <xdr:to>
      <xdr:col>20</xdr:col>
      <xdr:colOff>9525</xdr:colOff>
      <xdr:row>39</xdr:row>
      <xdr:rowOff>3272</xdr:rowOff>
    </xdr:to>
    <xdr:sp macro="" textlink="">
      <xdr:nvSpPr>
        <xdr:cNvPr id="513" name="円/楕円 512"/>
        <xdr:cNvSpPr/>
      </xdr:nvSpPr>
      <xdr:spPr>
        <a:xfrm>
          <a:off x="13652500" y="658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165849</xdr:rowOff>
    </xdr:from>
    <xdr:ext cx="469744" cy="259045"/>
    <xdr:sp macro="" textlink="">
      <xdr:nvSpPr>
        <xdr:cNvPr id="514" name="テキスト ボックス 513"/>
        <xdr:cNvSpPr txBox="1"/>
      </xdr:nvSpPr>
      <xdr:spPr>
        <a:xfrm>
          <a:off x="13468427" y="668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139814</xdr:rowOff>
    </xdr:from>
    <xdr:to>
      <xdr:col>18</xdr:col>
      <xdr:colOff>492125</xdr:colOff>
      <xdr:row>38</xdr:row>
      <xdr:rowOff>69964</xdr:rowOff>
    </xdr:to>
    <xdr:sp macro="" textlink="">
      <xdr:nvSpPr>
        <xdr:cNvPr id="515" name="円/楕円 514"/>
        <xdr:cNvSpPr/>
      </xdr:nvSpPr>
      <xdr:spPr>
        <a:xfrm>
          <a:off x="12763500" y="64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86491</xdr:rowOff>
    </xdr:from>
    <xdr:ext cx="534377" cy="259045"/>
    <xdr:sp macro="" textlink="">
      <xdr:nvSpPr>
        <xdr:cNvPr id="516" name="テキスト ボックス 515"/>
        <xdr:cNvSpPr txBox="1"/>
      </xdr:nvSpPr>
      <xdr:spPr>
        <a:xfrm>
          <a:off x="12547111" y="625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44569</xdr:rowOff>
    </xdr:from>
    <xdr:to>
      <xdr:col>23</xdr:col>
      <xdr:colOff>517525</xdr:colOff>
      <xdr:row>77</xdr:row>
      <xdr:rowOff>60289</xdr:rowOff>
    </xdr:to>
    <xdr:cxnSp macro="">
      <xdr:nvCxnSpPr>
        <xdr:cNvPr id="600" name="直線コネクタ 599"/>
        <xdr:cNvCxnSpPr/>
      </xdr:nvCxnSpPr>
      <xdr:spPr>
        <a:xfrm flipV="1">
          <a:off x="15481300" y="13246219"/>
          <a:ext cx="838200" cy="1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60289</xdr:rowOff>
    </xdr:from>
    <xdr:to>
      <xdr:col>22</xdr:col>
      <xdr:colOff>365125</xdr:colOff>
      <xdr:row>77</xdr:row>
      <xdr:rowOff>85765</xdr:rowOff>
    </xdr:to>
    <xdr:cxnSp macro="">
      <xdr:nvCxnSpPr>
        <xdr:cNvPr id="603" name="直線コネクタ 602"/>
        <xdr:cNvCxnSpPr/>
      </xdr:nvCxnSpPr>
      <xdr:spPr>
        <a:xfrm flipV="1">
          <a:off x="14592300" y="13261939"/>
          <a:ext cx="8890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70732</xdr:rowOff>
    </xdr:from>
    <xdr:to>
      <xdr:col>21</xdr:col>
      <xdr:colOff>161925</xdr:colOff>
      <xdr:row>77</xdr:row>
      <xdr:rowOff>85765</xdr:rowOff>
    </xdr:to>
    <xdr:cxnSp macro="">
      <xdr:nvCxnSpPr>
        <xdr:cNvPr id="606" name="直線コネクタ 605"/>
        <xdr:cNvCxnSpPr/>
      </xdr:nvCxnSpPr>
      <xdr:spPr>
        <a:xfrm>
          <a:off x="13703300" y="13272382"/>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70732</xdr:rowOff>
    </xdr:from>
    <xdr:to>
      <xdr:col>19</xdr:col>
      <xdr:colOff>644525</xdr:colOff>
      <xdr:row>77</xdr:row>
      <xdr:rowOff>78093</xdr:rowOff>
    </xdr:to>
    <xdr:cxnSp macro="">
      <xdr:nvCxnSpPr>
        <xdr:cNvPr id="609" name="直線コネクタ 608"/>
        <xdr:cNvCxnSpPr/>
      </xdr:nvCxnSpPr>
      <xdr:spPr>
        <a:xfrm flipV="1">
          <a:off x="12814300" y="13272382"/>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165219</xdr:rowOff>
    </xdr:from>
    <xdr:to>
      <xdr:col>23</xdr:col>
      <xdr:colOff>568325</xdr:colOff>
      <xdr:row>77</xdr:row>
      <xdr:rowOff>95369</xdr:rowOff>
    </xdr:to>
    <xdr:sp macro="" textlink="">
      <xdr:nvSpPr>
        <xdr:cNvPr id="619" name="円/楕円 618"/>
        <xdr:cNvSpPr/>
      </xdr:nvSpPr>
      <xdr:spPr>
        <a:xfrm>
          <a:off x="16268700" y="1319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16646</xdr:rowOff>
    </xdr:from>
    <xdr:ext cx="599010" cy="259045"/>
    <xdr:sp macro="" textlink="">
      <xdr:nvSpPr>
        <xdr:cNvPr id="620" name="公債費該当値テキスト"/>
        <xdr:cNvSpPr txBox="1"/>
      </xdr:nvSpPr>
      <xdr:spPr>
        <a:xfrm>
          <a:off x="16370300" y="1304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179,937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9489</xdr:rowOff>
    </xdr:from>
    <xdr:to>
      <xdr:col>22</xdr:col>
      <xdr:colOff>415925</xdr:colOff>
      <xdr:row>77</xdr:row>
      <xdr:rowOff>111089</xdr:rowOff>
    </xdr:to>
    <xdr:sp macro="" textlink="">
      <xdr:nvSpPr>
        <xdr:cNvPr id="621" name="円/楕円 620"/>
        <xdr:cNvSpPr/>
      </xdr:nvSpPr>
      <xdr:spPr>
        <a:xfrm>
          <a:off x="15430500" y="132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127616</xdr:rowOff>
    </xdr:from>
    <xdr:ext cx="599010" cy="259045"/>
    <xdr:sp macro="" textlink="">
      <xdr:nvSpPr>
        <xdr:cNvPr id="622" name="テキスト ボックス 621"/>
        <xdr:cNvSpPr txBox="1"/>
      </xdr:nvSpPr>
      <xdr:spPr>
        <a:xfrm>
          <a:off x="15181794" y="1298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171,685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34965</xdr:rowOff>
    </xdr:from>
    <xdr:to>
      <xdr:col>21</xdr:col>
      <xdr:colOff>212725</xdr:colOff>
      <xdr:row>77</xdr:row>
      <xdr:rowOff>136565</xdr:rowOff>
    </xdr:to>
    <xdr:sp macro="" textlink="">
      <xdr:nvSpPr>
        <xdr:cNvPr id="623" name="円/楕円 622"/>
        <xdr:cNvSpPr/>
      </xdr:nvSpPr>
      <xdr:spPr>
        <a:xfrm>
          <a:off x="14541500" y="132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153092</xdr:rowOff>
    </xdr:from>
    <xdr:ext cx="599010" cy="259045"/>
    <xdr:sp macro="" textlink="">
      <xdr:nvSpPr>
        <xdr:cNvPr id="624" name="テキスト ボックス 623"/>
        <xdr:cNvSpPr txBox="1"/>
      </xdr:nvSpPr>
      <xdr:spPr>
        <a:xfrm>
          <a:off x="14292794" y="1301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158,312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19932</xdr:rowOff>
    </xdr:from>
    <xdr:to>
      <xdr:col>20</xdr:col>
      <xdr:colOff>9525</xdr:colOff>
      <xdr:row>77</xdr:row>
      <xdr:rowOff>121532</xdr:rowOff>
    </xdr:to>
    <xdr:sp macro="" textlink="">
      <xdr:nvSpPr>
        <xdr:cNvPr id="625" name="円/楕円 624"/>
        <xdr:cNvSpPr/>
      </xdr:nvSpPr>
      <xdr:spPr>
        <a:xfrm>
          <a:off x="13652500" y="132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138059</xdr:rowOff>
    </xdr:from>
    <xdr:ext cx="599010" cy="259045"/>
    <xdr:sp macro="" textlink="">
      <xdr:nvSpPr>
        <xdr:cNvPr id="626" name="テキスト ボックス 625"/>
        <xdr:cNvSpPr txBox="1"/>
      </xdr:nvSpPr>
      <xdr:spPr>
        <a:xfrm>
          <a:off x="13403794" y="1299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166,204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27293</xdr:rowOff>
    </xdr:from>
    <xdr:to>
      <xdr:col>18</xdr:col>
      <xdr:colOff>492125</xdr:colOff>
      <xdr:row>77</xdr:row>
      <xdr:rowOff>128893</xdr:rowOff>
    </xdr:to>
    <xdr:sp macro="" textlink="">
      <xdr:nvSpPr>
        <xdr:cNvPr id="627" name="円/楕円 626"/>
        <xdr:cNvSpPr/>
      </xdr:nvSpPr>
      <xdr:spPr>
        <a:xfrm>
          <a:off x="12763500" y="132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145420</xdr:rowOff>
    </xdr:from>
    <xdr:ext cx="599010" cy="259045"/>
    <xdr:sp macro="" textlink="">
      <xdr:nvSpPr>
        <xdr:cNvPr id="628" name="テキスト ボックス 627"/>
        <xdr:cNvSpPr txBox="1"/>
      </xdr:nvSpPr>
      <xdr:spPr>
        <a:xfrm>
          <a:off x="12514794" y="1300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147700</xdr:rowOff>
    </xdr:from>
    <xdr:to>
      <xdr:col>23</xdr:col>
      <xdr:colOff>517525</xdr:colOff>
      <xdr:row>99</xdr:row>
      <xdr:rowOff>39514</xdr:rowOff>
    </xdr:to>
    <xdr:cxnSp macro="">
      <xdr:nvCxnSpPr>
        <xdr:cNvPr id="657" name="直線コネクタ 656"/>
        <xdr:cNvCxnSpPr/>
      </xdr:nvCxnSpPr>
      <xdr:spPr>
        <a:xfrm flipV="1">
          <a:off x="15481300" y="16949800"/>
          <a:ext cx="838200" cy="6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77440</xdr:rowOff>
    </xdr:from>
    <xdr:to>
      <xdr:col>22</xdr:col>
      <xdr:colOff>365125</xdr:colOff>
      <xdr:row>99</xdr:row>
      <xdr:rowOff>39514</xdr:rowOff>
    </xdr:to>
    <xdr:cxnSp macro="">
      <xdr:nvCxnSpPr>
        <xdr:cNvPr id="660" name="直線コネクタ 659"/>
        <xdr:cNvCxnSpPr/>
      </xdr:nvCxnSpPr>
      <xdr:spPr>
        <a:xfrm>
          <a:off x="14592300" y="16879540"/>
          <a:ext cx="889000" cy="13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165469</xdr:rowOff>
    </xdr:from>
    <xdr:to>
      <xdr:col>21</xdr:col>
      <xdr:colOff>161925</xdr:colOff>
      <xdr:row>98</xdr:row>
      <xdr:rowOff>77440</xdr:rowOff>
    </xdr:to>
    <xdr:cxnSp macro="">
      <xdr:nvCxnSpPr>
        <xdr:cNvPr id="663" name="直線コネクタ 662"/>
        <xdr:cNvCxnSpPr/>
      </xdr:nvCxnSpPr>
      <xdr:spPr>
        <a:xfrm>
          <a:off x="13703300" y="16796119"/>
          <a:ext cx="889000" cy="8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165469</xdr:rowOff>
    </xdr:from>
    <xdr:to>
      <xdr:col>19</xdr:col>
      <xdr:colOff>644525</xdr:colOff>
      <xdr:row>99</xdr:row>
      <xdr:rowOff>36699</xdr:rowOff>
    </xdr:to>
    <xdr:cxnSp macro="">
      <xdr:nvCxnSpPr>
        <xdr:cNvPr id="666" name="直線コネクタ 665"/>
        <xdr:cNvCxnSpPr/>
      </xdr:nvCxnSpPr>
      <xdr:spPr>
        <a:xfrm flipV="1">
          <a:off x="12814300" y="16796119"/>
          <a:ext cx="889000" cy="21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8" name="テキスト ボックス 667"/>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96900</xdr:rowOff>
    </xdr:from>
    <xdr:to>
      <xdr:col>23</xdr:col>
      <xdr:colOff>568325</xdr:colOff>
      <xdr:row>99</xdr:row>
      <xdr:rowOff>27050</xdr:rowOff>
    </xdr:to>
    <xdr:sp macro="" textlink="">
      <xdr:nvSpPr>
        <xdr:cNvPr id="676" name="円/楕円 675"/>
        <xdr:cNvSpPr/>
      </xdr:nvSpPr>
      <xdr:spPr>
        <a:xfrm>
          <a:off x="16268700" y="168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53,701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160164</xdr:rowOff>
    </xdr:from>
    <xdr:to>
      <xdr:col>22</xdr:col>
      <xdr:colOff>415925</xdr:colOff>
      <xdr:row>99</xdr:row>
      <xdr:rowOff>90314</xdr:rowOff>
    </xdr:to>
    <xdr:sp macro="" textlink="">
      <xdr:nvSpPr>
        <xdr:cNvPr id="678" name="円/楕円 677"/>
        <xdr:cNvSpPr/>
      </xdr:nvSpPr>
      <xdr:spPr>
        <a:xfrm>
          <a:off x="15430500" y="1696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81441</xdr:rowOff>
    </xdr:from>
    <xdr:ext cx="469744" cy="259045"/>
    <xdr:sp macro="" textlink="">
      <xdr:nvSpPr>
        <xdr:cNvPr id="679" name="テキスト ボックス 678"/>
        <xdr:cNvSpPr txBox="1"/>
      </xdr:nvSpPr>
      <xdr:spPr>
        <a:xfrm>
          <a:off x="15246427" y="1705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26640</xdr:rowOff>
    </xdr:from>
    <xdr:to>
      <xdr:col>21</xdr:col>
      <xdr:colOff>212725</xdr:colOff>
      <xdr:row>98</xdr:row>
      <xdr:rowOff>128240</xdr:rowOff>
    </xdr:to>
    <xdr:sp macro="" textlink="">
      <xdr:nvSpPr>
        <xdr:cNvPr id="680" name="円/楕円 679"/>
        <xdr:cNvSpPr/>
      </xdr:nvSpPr>
      <xdr:spPr>
        <a:xfrm>
          <a:off x="14541500" y="168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144767</xdr:rowOff>
    </xdr:from>
    <xdr:ext cx="599010" cy="259045"/>
    <xdr:sp macro="" textlink="">
      <xdr:nvSpPr>
        <xdr:cNvPr id="681" name="テキスト ボックス 680"/>
        <xdr:cNvSpPr txBox="1"/>
      </xdr:nvSpPr>
      <xdr:spPr>
        <a:xfrm>
          <a:off x="14292794" y="1660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109,023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114669</xdr:rowOff>
    </xdr:from>
    <xdr:to>
      <xdr:col>20</xdr:col>
      <xdr:colOff>9525</xdr:colOff>
      <xdr:row>98</xdr:row>
      <xdr:rowOff>44819</xdr:rowOff>
    </xdr:to>
    <xdr:sp macro="" textlink="">
      <xdr:nvSpPr>
        <xdr:cNvPr id="682" name="円/楕円 681"/>
        <xdr:cNvSpPr/>
      </xdr:nvSpPr>
      <xdr:spPr>
        <a:xfrm>
          <a:off x="13652500" y="167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61346</xdr:rowOff>
    </xdr:from>
    <xdr:ext cx="599010" cy="259045"/>
    <xdr:sp macro="" textlink="">
      <xdr:nvSpPr>
        <xdr:cNvPr id="683" name="テキスト ボックス 682"/>
        <xdr:cNvSpPr txBox="1"/>
      </xdr:nvSpPr>
      <xdr:spPr>
        <a:xfrm>
          <a:off x="13403794" y="1652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157349</xdr:rowOff>
    </xdr:from>
    <xdr:to>
      <xdr:col>18</xdr:col>
      <xdr:colOff>492125</xdr:colOff>
      <xdr:row>99</xdr:row>
      <xdr:rowOff>87499</xdr:rowOff>
    </xdr:to>
    <xdr:sp macro="" textlink="">
      <xdr:nvSpPr>
        <xdr:cNvPr id="684" name="円/楕円 683"/>
        <xdr:cNvSpPr/>
      </xdr:nvSpPr>
      <xdr:spPr>
        <a:xfrm>
          <a:off x="12763500" y="169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78626</xdr:rowOff>
    </xdr:from>
    <xdr:ext cx="469744" cy="259045"/>
    <xdr:sp macro="" textlink="">
      <xdr:nvSpPr>
        <xdr:cNvPr id="685" name="テキスト ボックス 684"/>
        <xdr:cNvSpPr txBox="1"/>
      </xdr:nvSpPr>
      <xdr:spPr>
        <a:xfrm>
          <a:off x="12579427" y="1705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15387</xdr:rowOff>
    </xdr:from>
    <xdr:to>
      <xdr:col>32</xdr:col>
      <xdr:colOff>187325</xdr:colOff>
      <xdr:row>59</xdr:row>
      <xdr:rowOff>16416</xdr:rowOff>
    </xdr:to>
    <xdr:cxnSp macro="">
      <xdr:nvCxnSpPr>
        <xdr:cNvPr id="771" name="直線コネクタ 770"/>
        <xdr:cNvCxnSpPr/>
      </xdr:nvCxnSpPr>
      <xdr:spPr>
        <a:xfrm flipV="1">
          <a:off x="21323300" y="10130937"/>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16416</xdr:rowOff>
    </xdr:from>
    <xdr:to>
      <xdr:col>31</xdr:col>
      <xdr:colOff>34925</xdr:colOff>
      <xdr:row>59</xdr:row>
      <xdr:rowOff>17140</xdr:rowOff>
    </xdr:to>
    <xdr:cxnSp macro="">
      <xdr:nvCxnSpPr>
        <xdr:cNvPr id="774" name="直線コネクタ 773"/>
        <xdr:cNvCxnSpPr/>
      </xdr:nvCxnSpPr>
      <xdr:spPr>
        <a:xfrm flipV="1">
          <a:off x="20434300" y="1013196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140546</xdr:rowOff>
    </xdr:from>
    <xdr:to>
      <xdr:col>29</xdr:col>
      <xdr:colOff>517525</xdr:colOff>
      <xdr:row>59</xdr:row>
      <xdr:rowOff>17140</xdr:rowOff>
    </xdr:to>
    <xdr:cxnSp macro="">
      <xdr:nvCxnSpPr>
        <xdr:cNvPr id="777" name="直線コネクタ 776"/>
        <xdr:cNvCxnSpPr/>
      </xdr:nvCxnSpPr>
      <xdr:spPr>
        <a:xfrm>
          <a:off x="19545300" y="10084646"/>
          <a:ext cx="889000" cy="4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28067</xdr:rowOff>
    </xdr:from>
    <xdr:to>
      <xdr:col>28</xdr:col>
      <xdr:colOff>314325</xdr:colOff>
      <xdr:row>58</xdr:row>
      <xdr:rowOff>140546</xdr:rowOff>
    </xdr:to>
    <xdr:cxnSp macro="">
      <xdr:nvCxnSpPr>
        <xdr:cNvPr id="780" name="直線コネクタ 779"/>
        <xdr:cNvCxnSpPr/>
      </xdr:nvCxnSpPr>
      <xdr:spPr>
        <a:xfrm>
          <a:off x="18656300" y="9972167"/>
          <a:ext cx="889000" cy="11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2" name="テキスト ボックス 781"/>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4" name="テキスト ボックス 783"/>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136037</xdr:rowOff>
    </xdr:from>
    <xdr:to>
      <xdr:col>32</xdr:col>
      <xdr:colOff>238125</xdr:colOff>
      <xdr:row>59</xdr:row>
      <xdr:rowOff>66187</xdr:rowOff>
    </xdr:to>
    <xdr:sp macro="" textlink="">
      <xdr:nvSpPr>
        <xdr:cNvPr id="790" name="円/楕円 789"/>
        <xdr:cNvSpPr/>
      </xdr:nvSpPr>
      <xdr:spPr>
        <a:xfrm>
          <a:off x="22110700" y="100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137066</xdr:rowOff>
    </xdr:from>
    <xdr:to>
      <xdr:col>31</xdr:col>
      <xdr:colOff>85725</xdr:colOff>
      <xdr:row>59</xdr:row>
      <xdr:rowOff>67216</xdr:rowOff>
    </xdr:to>
    <xdr:sp macro="" textlink="">
      <xdr:nvSpPr>
        <xdr:cNvPr id="792" name="円/楕円 791"/>
        <xdr:cNvSpPr/>
      </xdr:nvSpPr>
      <xdr:spPr>
        <a:xfrm>
          <a:off x="21272500" y="100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58343</xdr:rowOff>
    </xdr:from>
    <xdr:ext cx="469744" cy="259045"/>
    <xdr:sp macro="" textlink="">
      <xdr:nvSpPr>
        <xdr:cNvPr id="793" name="テキスト ボックス 792"/>
        <xdr:cNvSpPr txBox="1"/>
      </xdr:nvSpPr>
      <xdr:spPr>
        <a:xfrm>
          <a:off x="21088427" y="1017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137790</xdr:rowOff>
    </xdr:from>
    <xdr:to>
      <xdr:col>29</xdr:col>
      <xdr:colOff>568325</xdr:colOff>
      <xdr:row>59</xdr:row>
      <xdr:rowOff>67940</xdr:rowOff>
    </xdr:to>
    <xdr:sp macro="" textlink="">
      <xdr:nvSpPr>
        <xdr:cNvPr id="794" name="円/楕円 793"/>
        <xdr:cNvSpPr/>
      </xdr:nvSpPr>
      <xdr:spPr>
        <a:xfrm>
          <a:off x="20383500" y="1008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59067</xdr:rowOff>
    </xdr:from>
    <xdr:ext cx="469744" cy="259045"/>
    <xdr:sp macro="" textlink="">
      <xdr:nvSpPr>
        <xdr:cNvPr id="795" name="テキスト ボックス 794"/>
        <xdr:cNvSpPr txBox="1"/>
      </xdr:nvSpPr>
      <xdr:spPr>
        <a:xfrm>
          <a:off x="20199427" y="101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89746</xdr:rowOff>
    </xdr:from>
    <xdr:to>
      <xdr:col>28</xdr:col>
      <xdr:colOff>365125</xdr:colOff>
      <xdr:row>59</xdr:row>
      <xdr:rowOff>19896</xdr:rowOff>
    </xdr:to>
    <xdr:sp macro="" textlink="">
      <xdr:nvSpPr>
        <xdr:cNvPr id="796" name="円/楕円 795"/>
        <xdr:cNvSpPr/>
      </xdr:nvSpPr>
      <xdr:spPr>
        <a:xfrm>
          <a:off x="19494500" y="1003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36423</xdr:rowOff>
    </xdr:from>
    <xdr:ext cx="469744" cy="259045"/>
    <xdr:sp macro="" textlink="">
      <xdr:nvSpPr>
        <xdr:cNvPr id="797" name="テキスト ボックス 796"/>
        <xdr:cNvSpPr txBox="1"/>
      </xdr:nvSpPr>
      <xdr:spPr>
        <a:xfrm>
          <a:off x="19310427" y="980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148717</xdr:rowOff>
    </xdr:from>
    <xdr:to>
      <xdr:col>27</xdr:col>
      <xdr:colOff>161925</xdr:colOff>
      <xdr:row>58</xdr:row>
      <xdr:rowOff>78867</xdr:rowOff>
    </xdr:to>
    <xdr:sp macro="" textlink="">
      <xdr:nvSpPr>
        <xdr:cNvPr id="798" name="円/楕円 797"/>
        <xdr:cNvSpPr/>
      </xdr:nvSpPr>
      <xdr:spPr>
        <a:xfrm>
          <a:off x="18605500" y="99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95394</xdr:rowOff>
    </xdr:from>
    <xdr:ext cx="534377" cy="259045"/>
    <xdr:sp macro="" textlink="">
      <xdr:nvSpPr>
        <xdr:cNvPr id="799" name="テキスト ボックス 798"/>
        <xdr:cNvSpPr txBox="1"/>
      </xdr:nvSpPr>
      <xdr:spPr>
        <a:xfrm>
          <a:off x="18389111" y="969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161147</xdr:rowOff>
    </xdr:from>
    <xdr:to>
      <xdr:col>32</xdr:col>
      <xdr:colOff>187325</xdr:colOff>
      <xdr:row>76</xdr:row>
      <xdr:rowOff>30307</xdr:rowOff>
    </xdr:to>
    <xdr:cxnSp macro="">
      <xdr:nvCxnSpPr>
        <xdr:cNvPr id="828" name="直線コネクタ 827"/>
        <xdr:cNvCxnSpPr/>
      </xdr:nvCxnSpPr>
      <xdr:spPr>
        <a:xfrm flipV="1">
          <a:off x="21323300" y="13019897"/>
          <a:ext cx="838200" cy="4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168988</xdr:rowOff>
    </xdr:from>
    <xdr:to>
      <xdr:col>31</xdr:col>
      <xdr:colOff>34925</xdr:colOff>
      <xdr:row>76</xdr:row>
      <xdr:rowOff>30307</xdr:rowOff>
    </xdr:to>
    <xdr:cxnSp macro="">
      <xdr:nvCxnSpPr>
        <xdr:cNvPr id="831" name="直線コネクタ 830"/>
        <xdr:cNvCxnSpPr/>
      </xdr:nvCxnSpPr>
      <xdr:spPr>
        <a:xfrm>
          <a:off x="20434300" y="13027738"/>
          <a:ext cx="889000" cy="3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168988</xdr:rowOff>
    </xdr:from>
    <xdr:to>
      <xdr:col>29</xdr:col>
      <xdr:colOff>517525</xdr:colOff>
      <xdr:row>76</xdr:row>
      <xdr:rowOff>91748</xdr:rowOff>
    </xdr:to>
    <xdr:cxnSp macro="">
      <xdr:nvCxnSpPr>
        <xdr:cNvPr id="834" name="直線コネクタ 833"/>
        <xdr:cNvCxnSpPr/>
      </xdr:nvCxnSpPr>
      <xdr:spPr>
        <a:xfrm flipV="1">
          <a:off x="19545300" y="13027738"/>
          <a:ext cx="889000" cy="9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43418</xdr:rowOff>
    </xdr:from>
    <xdr:to>
      <xdr:col>28</xdr:col>
      <xdr:colOff>314325</xdr:colOff>
      <xdr:row>76</xdr:row>
      <xdr:rowOff>91748</xdr:rowOff>
    </xdr:to>
    <xdr:cxnSp macro="">
      <xdr:nvCxnSpPr>
        <xdr:cNvPr id="837" name="直線コネクタ 836"/>
        <xdr:cNvCxnSpPr/>
      </xdr:nvCxnSpPr>
      <xdr:spPr>
        <a:xfrm>
          <a:off x="18656300" y="13073618"/>
          <a:ext cx="889000" cy="4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110347</xdr:rowOff>
    </xdr:from>
    <xdr:to>
      <xdr:col>32</xdr:col>
      <xdr:colOff>238125</xdr:colOff>
      <xdr:row>76</xdr:row>
      <xdr:rowOff>40497</xdr:rowOff>
    </xdr:to>
    <xdr:sp macro="" textlink="">
      <xdr:nvSpPr>
        <xdr:cNvPr id="847" name="円/楕円 846"/>
        <xdr:cNvSpPr/>
      </xdr:nvSpPr>
      <xdr:spPr>
        <a:xfrm>
          <a:off x="22110700" y="1296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133224</xdr:rowOff>
    </xdr:from>
    <xdr:ext cx="599010" cy="259045"/>
    <xdr:sp macro="" textlink="">
      <xdr:nvSpPr>
        <xdr:cNvPr id="848" name="繰出金該当値テキスト"/>
        <xdr:cNvSpPr txBox="1"/>
      </xdr:nvSpPr>
      <xdr:spPr>
        <a:xfrm>
          <a:off x="22212300" y="1282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149,371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150957</xdr:rowOff>
    </xdr:from>
    <xdr:to>
      <xdr:col>31</xdr:col>
      <xdr:colOff>85725</xdr:colOff>
      <xdr:row>76</xdr:row>
      <xdr:rowOff>81107</xdr:rowOff>
    </xdr:to>
    <xdr:sp macro="" textlink="">
      <xdr:nvSpPr>
        <xdr:cNvPr id="849" name="円/楕円 848"/>
        <xdr:cNvSpPr/>
      </xdr:nvSpPr>
      <xdr:spPr>
        <a:xfrm>
          <a:off x="21272500" y="1300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97634</xdr:rowOff>
    </xdr:from>
    <xdr:ext cx="599010" cy="259045"/>
    <xdr:sp macro="" textlink="">
      <xdr:nvSpPr>
        <xdr:cNvPr id="850" name="テキスト ボックス 849"/>
        <xdr:cNvSpPr txBox="1"/>
      </xdr:nvSpPr>
      <xdr:spPr>
        <a:xfrm>
          <a:off x="21023794" y="1278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138,712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118187</xdr:rowOff>
    </xdr:from>
    <xdr:to>
      <xdr:col>29</xdr:col>
      <xdr:colOff>568325</xdr:colOff>
      <xdr:row>76</xdr:row>
      <xdr:rowOff>48338</xdr:rowOff>
    </xdr:to>
    <xdr:sp macro="" textlink="">
      <xdr:nvSpPr>
        <xdr:cNvPr id="851" name="円/楕円 850"/>
        <xdr:cNvSpPr/>
      </xdr:nvSpPr>
      <xdr:spPr>
        <a:xfrm>
          <a:off x="20383500" y="129769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64864</xdr:rowOff>
    </xdr:from>
    <xdr:ext cx="599010" cy="259045"/>
    <xdr:sp macro="" textlink="">
      <xdr:nvSpPr>
        <xdr:cNvPr id="852" name="テキスト ボックス 851"/>
        <xdr:cNvSpPr txBox="1"/>
      </xdr:nvSpPr>
      <xdr:spPr>
        <a:xfrm>
          <a:off x="20134794" y="1275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147,313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40948</xdr:rowOff>
    </xdr:from>
    <xdr:to>
      <xdr:col>28</xdr:col>
      <xdr:colOff>365125</xdr:colOff>
      <xdr:row>76</xdr:row>
      <xdr:rowOff>142548</xdr:rowOff>
    </xdr:to>
    <xdr:sp macro="" textlink="">
      <xdr:nvSpPr>
        <xdr:cNvPr id="853" name="円/楕円 852"/>
        <xdr:cNvSpPr/>
      </xdr:nvSpPr>
      <xdr:spPr>
        <a:xfrm>
          <a:off x="19494500" y="1307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159074</xdr:rowOff>
    </xdr:from>
    <xdr:ext cx="599010" cy="259045"/>
    <xdr:sp macro="" textlink="">
      <xdr:nvSpPr>
        <xdr:cNvPr id="854" name="テキスト ボックス 853"/>
        <xdr:cNvSpPr txBox="1"/>
      </xdr:nvSpPr>
      <xdr:spPr>
        <a:xfrm>
          <a:off x="19245794" y="1284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122,586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164068</xdr:rowOff>
    </xdr:from>
    <xdr:to>
      <xdr:col>27</xdr:col>
      <xdr:colOff>161925</xdr:colOff>
      <xdr:row>76</xdr:row>
      <xdr:rowOff>94218</xdr:rowOff>
    </xdr:to>
    <xdr:sp macro="" textlink="">
      <xdr:nvSpPr>
        <xdr:cNvPr id="855" name="円/楕円 854"/>
        <xdr:cNvSpPr/>
      </xdr:nvSpPr>
      <xdr:spPr>
        <a:xfrm>
          <a:off x="18605500" y="1302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110745</xdr:rowOff>
    </xdr:from>
    <xdr:ext cx="599010" cy="259045"/>
    <xdr:sp macro="" textlink="">
      <xdr:nvSpPr>
        <xdr:cNvPr id="856" name="テキスト ボックス 855"/>
        <xdr:cNvSpPr txBox="1"/>
      </xdr:nvSpPr>
      <xdr:spPr>
        <a:xfrm>
          <a:off x="18356794" y="1279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ja-JP" altLang="ja-JP" sz="1300" b="0" i="0" baseline="0">
              <a:solidFill>
                <a:schemeClr val="dk1"/>
              </a:solidFill>
              <a:latin typeface="+mj-ea"/>
              <a:ea typeface="+mj-ea"/>
              <a:cs typeface="+mn-cs"/>
            </a:rPr>
            <a:t>歳出決算総額は、住民一人当たり</a:t>
          </a:r>
          <a:r>
            <a:rPr lang="en-US" altLang="ja-JP" sz="1300" b="0" i="0" baseline="0">
              <a:solidFill>
                <a:schemeClr val="dk1"/>
              </a:solidFill>
              <a:latin typeface="+mj-ea"/>
              <a:ea typeface="+mj-ea"/>
              <a:cs typeface="+mn-cs"/>
            </a:rPr>
            <a:t>1,613,000</a:t>
          </a:r>
          <a:r>
            <a:rPr lang="ja-JP" altLang="ja-JP" sz="1300" b="0" i="0" baseline="0">
              <a:solidFill>
                <a:schemeClr val="dk1"/>
              </a:solidFill>
              <a:latin typeface="+mj-ea"/>
              <a:ea typeface="+mj-ea"/>
              <a:cs typeface="+mn-cs"/>
            </a:rPr>
            <a:t>円となっている。主な構成項目である人件費は、住民一人当たり</a:t>
          </a:r>
          <a:r>
            <a:rPr lang="en-US" altLang="ja-JP" sz="1300" b="0" i="0" baseline="0">
              <a:solidFill>
                <a:schemeClr val="dk1"/>
              </a:solidFill>
              <a:latin typeface="+mj-ea"/>
              <a:ea typeface="+mj-ea"/>
              <a:cs typeface="+mn-cs"/>
            </a:rPr>
            <a:t>366,961</a:t>
          </a:r>
          <a:r>
            <a:rPr lang="ja-JP" altLang="ja-JP" sz="1300" b="0" i="0" baseline="0">
              <a:solidFill>
                <a:schemeClr val="dk1"/>
              </a:solidFill>
              <a:latin typeface="+mj-ea"/>
              <a:ea typeface="+mj-ea"/>
              <a:cs typeface="+mn-cs"/>
            </a:rPr>
            <a:t>円となっており、平成</a:t>
          </a:r>
          <a:r>
            <a:rPr lang="en-US" altLang="ja-JP" sz="1300" b="0" i="0" baseline="0">
              <a:solidFill>
                <a:schemeClr val="dk1"/>
              </a:solidFill>
              <a:latin typeface="+mj-ea"/>
              <a:ea typeface="+mj-ea"/>
              <a:cs typeface="+mn-cs"/>
            </a:rPr>
            <a:t>23</a:t>
          </a:r>
          <a:r>
            <a:rPr lang="ja-JP" altLang="ja-JP" sz="1300" b="0" i="0" baseline="0">
              <a:solidFill>
                <a:schemeClr val="dk1"/>
              </a:solidFill>
              <a:latin typeface="+mj-ea"/>
              <a:ea typeface="+mj-ea"/>
              <a:cs typeface="+mn-cs"/>
            </a:rPr>
            <a:t>年度から年々増加しながら推移している</a:t>
          </a:r>
          <a:r>
            <a:rPr lang="ja-JP" altLang="en-US" sz="1300" b="0" i="0" baseline="0">
              <a:solidFill>
                <a:schemeClr val="dk1"/>
              </a:solidFill>
              <a:latin typeface="+mj-ea"/>
              <a:ea typeface="+mj-ea"/>
              <a:cs typeface="+mn-cs"/>
            </a:rPr>
            <a:t>。平成</a:t>
          </a:r>
          <a:r>
            <a:rPr lang="en-US" altLang="ja-JP" sz="1300" b="0" i="0" baseline="0">
              <a:solidFill>
                <a:schemeClr val="dk1"/>
              </a:solidFill>
              <a:latin typeface="+mj-ea"/>
              <a:ea typeface="+mj-ea"/>
              <a:cs typeface="+mn-cs"/>
            </a:rPr>
            <a:t>23</a:t>
          </a:r>
          <a:r>
            <a:rPr lang="ja-JP" altLang="en-US" sz="1300" b="0" i="0" baseline="0">
              <a:solidFill>
                <a:schemeClr val="dk1"/>
              </a:solidFill>
              <a:latin typeface="+mj-ea"/>
              <a:ea typeface="+mj-ea"/>
              <a:cs typeface="+mn-cs"/>
            </a:rPr>
            <a:t>年度と比較すると</a:t>
          </a:r>
          <a:r>
            <a:rPr lang="en-US" altLang="ja-JP" sz="1300" b="0" i="0" baseline="0">
              <a:solidFill>
                <a:schemeClr val="dk1"/>
              </a:solidFill>
              <a:latin typeface="+mj-ea"/>
              <a:ea typeface="+mj-ea"/>
              <a:cs typeface="+mn-cs"/>
            </a:rPr>
            <a:t>13.2</a:t>
          </a:r>
          <a:r>
            <a:rPr lang="ja-JP" altLang="en-US" sz="1300" b="0" i="0" baseline="0">
              <a:solidFill>
                <a:schemeClr val="dk1"/>
              </a:solidFill>
              <a:latin typeface="+mj-ea"/>
              <a:ea typeface="+mj-ea"/>
              <a:cs typeface="+mn-cs"/>
            </a:rPr>
            <a:t>％増加しているが、人件費の歳出総額が年々減少傾向にあるのに対し、人口減少率が高くなっているため、住民一人に占める人件費の割合が高くなってきている。</a:t>
          </a:r>
          <a:endParaRPr lang="en-US" altLang="ja-JP" sz="1300" b="0" i="0" baseline="0">
            <a:solidFill>
              <a:schemeClr val="dk1"/>
            </a:solidFill>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latin typeface="+mj-ea"/>
              <a:ea typeface="+mj-ea"/>
              <a:cs typeface="+mn-cs"/>
            </a:rPr>
            <a:t>　普通建設事業費については、平成</a:t>
          </a:r>
          <a:r>
            <a:rPr kumimoji="1" lang="en-US" altLang="ja-JP" sz="1300" b="0" i="0" baseline="0">
              <a:solidFill>
                <a:schemeClr val="dk1"/>
              </a:solidFill>
              <a:latin typeface="+mj-ea"/>
              <a:ea typeface="+mj-ea"/>
              <a:cs typeface="+mn-cs"/>
            </a:rPr>
            <a:t>24</a:t>
          </a:r>
          <a:r>
            <a:rPr kumimoji="1" lang="ja-JP" altLang="en-US" sz="1300" b="0" i="0" baseline="0">
              <a:solidFill>
                <a:schemeClr val="dk1"/>
              </a:solidFill>
              <a:latin typeface="+mj-ea"/>
              <a:ea typeface="+mj-ea"/>
              <a:cs typeface="+mn-cs"/>
            </a:rPr>
            <a:t>年度、</a:t>
          </a:r>
          <a:r>
            <a:rPr kumimoji="1" lang="en-US" altLang="ja-JP" sz="1300" b="0" i="0" baseline="0">
              <a:solidFill>
                <a:schemeClr val="dk1"/>
              </a:solidFill>
              <a:latin typeface="+mj-ea"/>
              <a:ea typeface="+mj-ea"/>
              <a:cs typeface="+mn-cs"/>
            </a:rPr>
            <a:t>25</a:t>
          </a:r>
          <a:r>
            <a:rPr kumimoji="1" lang="ja-JP" altLang="en-US" sz="1300" b="0" i="0" baseline="0">
              <a:solidFill>
                <a:schemeClr val="dk1"/>
              </a:solidFill>
              <a:latin typeface="+mj-ea"/>
              <a:ea typeface="+mj-ea"/>
              <a:cs typeface="+mn-cs"/>
            </a:rPr>
            <a:t>年度で監視カメラ設置事業</a:t>
          </a:r>
          <a:r>
            <a:rPr kumimoji="1" lang="en-US" altLang="ja-JP" sz="1300" b="0" i="0" baseline="0">
              <a:solidFill>
                <a:schemeClr val="dk1"/>
              </a:solidFill>
              <a:latin typeface="+mj-ea"/>
              <a:ea typeface="+mj-ea"/>
              <a:cs typeface="+mn-cs"/>
            </a:rPr>
            <a:t>135,429</a:t>
          </a:r>
          <a:r>
            <a:rPr kumimoji="1" lang="ja-JP" altLang="en-US" sz="1300" b="0" i="0" baseline="0">
              <a:solidFill>
                <a:schemeClr val="dk1"/>
              </a:solidFill>
              <a:latin typeface="+mj-ea"/>
              <a:ea typeface="+mj-ea"/>
              <a:cs typeface="+mn-cs"/>
            </a:rPr>
            <a:t>千円を実施し、平成</a:t>
          </a:r>
          <a:r>
            <a:rPr kumimoji="1" lang="en-US" altLang="ja-JP" sz="1300" b="0" i="0" baseline="0">
              <a:solidFill>
                <a:schemeClr val="dk1"/>
              </a:solidFill>
              <a:latin typeface="+mj-ea"/>
              <a:ea typeface="+mj-ea"/>
              <a:cs typeface="+mn-cs"/>
            </a:rPr>
            <a:t>26</a:t>
          </a:r>
          <a:r>
            <a:rPr kumimoji="1" lang="ja-JP" altLang="en-US" sz="1300" b="0" i="0" baseline="0">
              <a:solidFill>
                <a:schemeClr val="dk1"/>
              </a:solidFill>
              <a:latin typeface="+mj-ea"/>
              <a:ea typeface="+mj-ea"/>
              <a:cs typeface="+mn-cs"/>
            </a:rPr>
            <a:t>年度はさけ・ますふ化場新築工事</a:t>
          </a:r>
          <a:r>
            <a:rPr kumimoji="1" lang="en-US" altLang="ja-JP" sz="1300" b="0" i="0" baseline="0">
              <a:solidFill>
                <a:schemeClr val="dk1"/>
              </a:solidFill>
              <a:latin typeface="+mj-ea"/>
              <a:ea typeface="+mj-ea"/>
              <a:cs typeface="+mn-cs"/>
            </a:rPr>
            <a:t>158,179</a:t>
          </a:r>
          <a:r>
            <a:rPr kumimoji="1" lang="ja-JP" altLang="en-US" sz="1300" b="0" i="0" baseline="0">
              <a:solidFill>
                <a:schemeClr val="dk1"/>
              </a:solidFill>
              <a:latin typeface="+mj-ea"/>
              <a:ea typeface="+mj-ea"/>
              <a:cs typeface="+mn-cs"/>
            </a:rPr>
            <a:t>千円、平成</a:t>
          </a:r>
          <a:r>
            <a:rPr kumimoji="1" lang="en-US" altLang="ja-JP" sz="1300" b="0" i="0" baseline="0">
              <a:solidFill>
                <a:schemeClr val="dk1"/>
              </a:solidFill>
              <a:latin typeface="+mj-ea"/>
              <a:ea typeface="+mj-ea"/>
              <a:cs typeface="+mn-cs"/>
            </a:rPr>
            <a:t>27</a:t>
          </a:r>
          <a:r>
            <a:rPr kumimoji="1" lang="ja-JP" altLang="en-US" sz="1300" b="0" i="0" baseline="0">
              <a:solidFill>
                <a:schemeClr val="dk1"/>
              </a:solidFill>
              <a:latin typeface="+mj-ea"/>
              <a:ea typeface="+mj-ea"/>
              <a:cs typeface="+mn-cs"/>
            </a:rPr>
            <a:t>年度は役場庁舎耐震改修工事</a:t>
          </a:r>
          <a:r>
            <a:rPr kumimoji="1" lang="en-US" altLang="ja-JP" sz="1300" b="0" i="0" baseline="0">
              <a:solidFill>
                <a:schemeClr val="dk1"/>
              </a:solidFill>
              <a:latin typeface="+mj-ea"/>
              <a:ea typeface="+mj-ea"/>
              <a:cs typeface="+mn-cs"/>
            </a:rPr>
            <a:t>110,905</a:t>
          </a:r>
          <a:r>
            <a:rPr kumimoji="1" lang="ja-JP" altLang="en-US" sz="1300" b="0" i="0" baseline="0">
              <a:solidFill>
                <a:schemeClr val="dk1"/>
              </a:solidFill>
              <a:latin typeface="+mj-ea"/>
              <a:ea typeface="+mj-ea"/>
              <a:cs typeface="+mn-cs"/>
            </a:rPr>
            <a:t>千円のほか、防災対策事業</a:t>
          </a:r>
          <a:r>
            <a:rPr kumimoji="1" lang="en-US" altLang="ja-JP" sz="1300" b="0" i="0" baseline="0">
              <a:solidFill>
                <a:schemeClr val="dk1"/>
              </a:solidFill>
              <a:latin typeface="+mj-ea"/>
              <a:ea typeface="+mj-ea"/>
              <a:cs typeface="+mn-cs"/>
            </a:rPr>
            <a:t>35,435</a:t>
          </a:r>
          <a:r>
            <a:rPr kumimoji="1" lang="ja-JP" altLang="en-US" sz="1300" b="0" i="0" baseline="0">
              <a:solidFill>
                <a:schemeClr val="dk1"/>
              </a:solidFill>
              <a:latin typeface="+mj-ea"/>
              <a:ea typeface="+mj-ea"/>
              <a:cs typeface="+mn-cs"/>
            </a:rPr>
            <a:t>千円を実施しており、近年、大型事業が続いているため、住民一人当たりのコストも増加している。今後も</a:t>
          </a:r>
          <a:r>
            <a:rPr lang="ja-JP" altLang="ja-JP" sz="1300" b="0" i="0" baseline="0">
              <a:solidFill>
                <a:schemeClr val="dk1"/>
              </a:solidFill>
              <a:latin typeface="+mj-ea"/>
              <a:ea typeface="+mj-ea"/>
              <a:cs typeface="+mn-cs"/>
            </a:rPr>
            <a:t>公営住宅建替事業や在宅介護施設整備事業が予定されており、</a:t>
          </a:r>
          <a:r>
            <a:rPr lang="ja-JP" altLang="en-US" sz="1300" b="0" i="0" baseline="0">
              <a:solidFill>
                <a:schemeClr val="dk1"/>
              </a:solidFill>
              <a:latin typeface="+mj-ea"/>
              <a:ea typeface="+mj-ea"/>
              <a:cs typeface="+mn-cs"/>
            </a:rPr>
            <a:t>更なる事業費の</a:t>
          </a:r>
          <a:r>
            <a:rPr lang="ja-JP" altLang="ja-JP" sz="1300" b="0" i="0" baseline="0">
              <a:solidFill>
                <a:schemeClr val="dk1"/>
              </a:solidFill>
              <a:latin typeface="+mj-ea"/>
              <a:ea typeface="+mj-ea"/>
              <a:cs typeface="+mn-cs"/>
            </a:rPr>
            <a:t>増加が見込まれることから</a:t>
          </a:r>
          <a:r>
            <a:rPr lang="ja-JP" altLang="en-US" sz="1300" b="0" i="0" baseline="0">
              <a:solidFill>
                <a:schemeClr val="dk1"/>
              </a:solidFill>
              <a:latin typeface="+mj-ea"/>
              <a:ea typeface="+mj-ea"/>
              <a:cs typeface="+mn-cs"/>
            </a:rPr>
            <a:t>、新規事業については緊急度・優先度を判断しながら全体的な事業費の抑制を図る。</a:t>
          </a:r>
          <a:endParaRPr lang="en-US" altLang="ja-JP" sz="1300" b="0" i="0" baseline="0">
            <a:solidFill>
              <a:schemeClr val="dk1"/>
            </a:solidFill>
            <a:latin typeface="+mj-ea"/>
            <a:ea typeface="+mj-ea"/>
            <a:cs typeface="+mn-cs"/>
          </a:endParaRPr>
        </a:p>
        <a:p>
          <a:pPr rtl="0" eaLnBrk="1" fontAlgn="base" latinLnBrk="0" hangingPunct="1"/>
          <a:r>
            <a:rPr kumimoji="1" lang="ja-JP" altLang="en-US" sz="1300" b="0" i="0" baseline="0">
              <a:solidFill>
                <a:schemeClr val="dk1"/>
              </a:solidFill>
              <a:latin typeface="+mj-ea"/>
              <a:ea typeface="+mj-ea"/>
              <a:cs typeface="+mn-cs"/>
            </a:rPr>
            <a:t>　扶助費は、</a:t>
          </a:r>
          <a:r>
            <a:rPr lang="ja-JP" altLang="ja-JP" sz="1300" b="0" i="0" baseline="0">
              <a:solidFill>
                <a:schemeClr val="dk1"/>
              </a:solidFill>
              <a:latin typeface="+mj-ea"/>
              <a:ea typeface="+mj-ea"/>
              <a:cs typeface="+mn-cs"/>
            </a:rPr>
            <a:t>高齢者の施設入所者数の増加に伴い</a:t>
          </a:r>
          <a:r>
            <a:rPr lang="ja-JP" altLang="en-US" sz="1300" b="0" i="0" baseline="0">
              <a:solidFill>
                <a:schemeClr val="dk1"/>
              </a:solidFill>
              <a:latin typeface="+mj-ea"/>
              <a:ea typeface="+mj-ea"/>
              <a:cs typeface="+mn-cs"/>
            </a:rPr>
            <a:t>老人福祉施設措置費が年々増加しており、住民一人当たりのコストも右肩上がりで上昇している。今年度は平成</a:t>
          </a:r>
          <a:r>
            <a:rPr lang="en-US" altLang="ja-JP" sz="1300" b="0" i="0" baseline="0">
              <a:solidFill>
                <a:schemeClr val="dk1"/>
              </a:solidFill>
              <a:latin typeface="+mj-ea"/>
              <a:ea typeface="+mj-ea"/>
              <a:cs typeface="+mn-cs"/>
            </a:rPr>
            <a:t>23</a:t>
          </a:r>
          <a:r>
            <a:rPr lang="ja-JP" altLang="en-US" sz="1300" b="0" i="0" baseline="0">
              <a:solidFill>
                <a:schemeClr val="dk1"/>
              </a:solidFill>
              <a:latin typeface="+mj-ea"/>
              <a:ea typeface="+mj-ea"/>
              <a:cs typeface="+mn-cs"/>
            </a:rPr>
            <a:t>年度から比較すると</a:t>
          </a:r>
          <a:r>
            <a:rPr lang="en-US" altLang="ja-JP" sz="1300" b="0" i="0" baseline="0">
              <a:solidFill>
                <a:schemeClr val="dk1"/>
              </a:solidFill>
              <a:latin typeface="+mj-ea"/>
              <a:ea typeface="+mj-ea"/>
              <a:cs typeface="+mn-cs"/>
            </a:rPr>
            <a:t>60.8</a:t>
          </a:r>
          <a:r>
            <a:rPr lang="ja-JP" altLang="en-US" sz="1300" b="0" i="0" baseline="0">
              <a:solidFill>
                <a:schemeClr val="dk1"/>
              </a:solidFill>
              <a:latin typeface="+mj-ea"/>
              <a:ea typeface="+mj-ea"/>
              <a:cs typeface="+mn-cs"/>
            </a:rPr>
            <a:t>％も増加しており、類似団体と比較しても極めて高い状況となっている。今後も</a:t>
          </a:r>
          <a:r>
            <a:rPr lang="ja-JP" altLang="ja-JP" sz="1300" b="0" i="0" baseline="0">
              <a:solidFill>
                <a:schemeClr val="dk1"/>
              </a:solidFill>
              <a:latin typeface="+mj-ea"/>
              <a:ea typeface="+mj-ea"/>
              <a:cs typeface="+mn-cs"/>
            </a:rPr>
            <a:t>少子高齢化に伴い社会保障に関する経費は年々増加</a:t>
          </a:r>
          <a:r>
            <a:rPr lang="ja-JP" altLang="en-US" sz="1300" b="0" i="0" baseline="0">
              <a:solidFill>
                <a:schemeClr val="dk1"/>
              </a:solidFill>
              <a:latin typeface="+mj-ea"/>
              <a:ea typeface="+mj-ea"/>
              <a:cs typeface="+mn-cs"/>
            </a:rPr>
            <a:t>し続けることが</a:t>
          </a:r>
          <a:r>
            <a:rPr lang="ja-JP" altLang="ja-JP" sz="1300" b="0" i="0" baseline="0">
              <a:solidFill>
                <a:schemeClr val="dk1"/>
              </a:solidFill>
              <a:latin typeface="+mj-ea"/>
              <a:ea typeface="+mj-ea"/>
              <a:cs typeface="+mn-cs"/>
            </a:rPr>
            <a:t>見込まれるため、</a:t>
          </a:r>
          <a:r>
            <a:rPr lang="ja-JP" altLang="en-US" sz="1300" b="0" i="0" baseline="0">
              <a:solidFill>
                <a:schemeClr val="dk1"/>
              </a:solidFill>
              <a:latin typeface="+mj-ea"/>
              <a:ea typeface="+mj-ea"/>
              <a:cs typeface="+mn-cs"/>
            </a:rPr>
            <a:t>高齢者ができるかぎり自立した日常生活を継続できるよう介護予防事業の推進を図るなど、支援体制の強化に努める。</a:t>
          </a:r>
          <a:endParaRPr lang="ja-JP" altLang="ja-JP" sz="1300">
            <a:solidFill>
              <a:schemeClr val="dk1"/>
            </a:solidFill>
            <a:latin typeface="+mj-ea"/>
            <a:ea typeface="+mj-ea"/>
            <a:cs typeface="+mn-cs"/>
          </a:endParaRPr>
        </a:p>
        <a:p>
          <a:endParaRPr kumimoji="1" lang="ja-JP"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b="0" i="0" baseline="0">
            <a:solidFill>
              <a:schemeClr val="dk1"/>
            </a:solidFill>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北海道島牧村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1,573
1,572
437.18
2,620,379
2,537,992
44,622
1,808,862
2,469,244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67364</xdr:rowOff>
    </xdr:from>
    <xdr:to>
      <xdr:col>6</xdr:col>
      <xdr:colOff>511175</xdr:colOff>
      <xdr:row>36</xdr:row>
      <xdr:rowOff>105606</xdr:rowOff>
    </xdr:to>
    <xdr:cxnSp macro="">
      <xdr:nvCxnSpPr>
        <xdr:cNvPr id="62" name="直線コネクタ 61"/>
        <xdr:cNvCxnSpPr/>
      </xdr:nvCxnSpPr>
      <xdr:spPr>
        <a:xfrm flipV="1">
          <a:off x="3797300" y="6239564"/>
          <a:ext cx="838200" cy="3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105606</xdr:rowOff>
    </xdr:from>
    <xdr:to>
      <xdr:col>5</xdr:col>
      <xdr:colOff>358775</xdr:colOff>
      <xdr:row>36</xdr:row>
      <xdr:rowOff>129772</xdr:rowOff>
    </xdr:to>
    <xdr:cxnSp macro="">
      <xdr:nvCxnSpPr>
        <xdr:cNvPr id="65" name="直線コネクタ 64"/>
        <xdr:cNvCxnSpPr/>
      </xdr:nvCxnSpPr>
      <xdr:spPr>
        <a:xfrm flipV="1">
          <a:off x="2908300" y="6277806"/>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129772</xdr:rowOff>
    </xdr:from>
    <xdr:to>
      <xdr:col>4</xdr:col>
      <xdr:colOff>155575</xdr:colOff>
      <xdr:row>36</xdr:row>
      <xdr:rowOff>137626</xdr:rowOff>
    </xdr:to>
    <xdr:cxnSp macro="">
      <xdr:nvCxnSpPr>
        <xdr:cNvPr id="68" name="直線コネクタ 67"/>
        <xdr:cNvCxnSpPr/>
      </xdr:nvCxnSpPr>
      <xdr:spPr>
        <a:xfrm flipV="1">
          <a:off x="2019300" y="6301972"/>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76965</xdr:rowOff>
    </xdr:from>
    <xdr:to>
      <xdr:col>2</xdr:col>
      <xdr:colOff>638175</xdr:colOff>
      <xdr:row>36</xdr:row>
      <xdr:rowOff>137626</xdr:rowOff>
    </xdr:to>
    <xdr:cxnSp macro="">
      <xdr:nvCxnSpPr>
        <xdr:cNvPr id="71" name="直線コネクタ 70"/>
        <xdr:cNvCxnSpPr/>
      </xdr:nvCxnSpPr>
      <xdr:spPr>
        <a:xfrm>
          <a:off x="1130300" y="6249165"/>
          <a:ext cx="889000" cy="6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16564</xdr:rowOff>
    </xdr:from>
    <xdr:to>
      <xdr:col>6</xdr:col>
      <xdr:colOff>561975</xdr:colOff>
      <xdr:row>36</xdr:row>
      <xdr:rowOff>118164</xdr:rowOff>
    </xdr:to>
    <xdr:sp macro="" textlink="">
      <xdr:nvSpPr>
        <xdr:cNvPr id="81" name="円/楕円 80"/>
        <xdr:cNvSpPr/>
      </xdr:nvSpPr>
      <xdr:spPr>
        <a:xfrm>
          <a:off x="4584700" y="61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39441</xdr:rowOff>
    </xdr:from>
    <xdr:ext cx="534377" cy="259045"/>
    <xdr:sp macro="" textlink="">
      <xdr:nvSpPr>
        <xdr:cNvPr id="82" name="議会費該当値テキスト"/>
        <xdr:cNvSpPr txBox="1"/>
      </xdr:nvSpPr>
      <xdr:spPr>
        <a:xfrm>
          <a:off x="4686300" y="60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33,430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54806</xdr:rowOff>
    </xdr:from>
    <xdr:to>
      <xdr:col>5</xdr:col>
      <xdr:colOff>409575</xdr:colOff>
      <xdr:row>36</xdr:row>
      <xdr:rowOff>156406</xdr:rowOff>
    </xdr:to>
    <xdr:sp macro="" textlink="">
      <xdr:nvSpPr>
        <xdr:cNvPr id="83" name="円/楕円 82"/>
        <xdr:cNvSpPr/>
      </xdr:nvSpPr>
      <xdr:spPr>
        <a:xfrm>
          <a:off x="3746500" y="62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1483</xdr:rowOff>
    </xdr:from>
    <xdr:ext cx="534377" cy="259045"/>
    <xdr:sp macro="" textlink="">
      <xdr:nvSpPr>
        <xdr:cNvPr id="84" name="テキスト ボックス 83"/>
        <xdr:cNvSpPr txBox="1"/>
      </xdr:nvSpPr>
      <xdr:spPr>
        <a:xfrm>
          <a:off x="3530111" y="60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78972</xdr:rowOff>
    </xdr:from>
    <xdr:to>
      <xdr:col>4</xdr:col>
      <xdr:colOff>206375</xdr:colOff>
      <xdr:row>37</xdr:row>
      <xdr:rowOff>9122</xdr:rowOff>
    </xdr:to>
    <xdr:sp macro="" textlink="">
      <xdr:nvSpPr>
        <xdr:cNvPr id="85" name="円/楕円 84"/>
        <xdr:cNvSpPr/>
      </xdr:nvSpPr>
      <xdr:spPr>
        <a:xfrm>
          <a:off x="2857500" y="625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25649</xdr:rowOff>
    </xdr:from>
    <xdr:ext cx="534377" cy="259045"/>
    <xdr:sp macro="" textlink="">
      <xdr:nvSpPr>
        <xdr:cNvPr id="86" name="テキスト ボックス 85"/>
        <xdr:cNvSpPr txBox="1"/>
      </xdr:nvSpPr>
      <xdr:spPr>
        <a:xfrm>
          <a:off x="2641111" y="60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86826</xdr:rowOff>
    </xdr:from>
    <xdr:to>
      <xdr:col>3</xdr:col>
      <xdr:colOff>3175</xdr:colOff>
      <xdr:row>37</xdr:row>
      <xdr:rowOff>16976</xdr:rowOff>
    </xdr:to>
    <xdr:sp macro="" textlink="">
      <xdr:nvSpPr>
        <xdr:cNvPr id="87" name="円/楕円 86"/>
        <xdr:cNvSpPr/>
      </xdr:nvSpPr>
      <xdr:spPr>
        <a:xfrm>
          <a:off x="1968500" y="62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33503</xdr:rowOff>
    </xdr:from>
    <xdr:ext cx="534377" cy="259045"/>
    <xdr:sp macro="" textlink="">
      <xdr:nvSpPr>
        <xdr:cNvPr id="88" name="テキスト ボックス 87"/>
        <xdr:cNvSpPr txBox="1"/>
      </xdr:nvSpPr>
      <xdr:spPr>
        <a:xfrm>
          <a:off x="1752111" y="60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26165</xdr:rowOff>
    </xdr:from>
    <xdr:to>
      <xdr:col>1</xdr:col>
      <xdr:colOff>485775</xdr:colOff>
      <xdr:row>36</xdr:row>
      <xdr:rowOff>127765</xdr:rowOff>
    </xdr:to>
    <xdr:sp macro="" textlink="">
      <xdr:nvSpPr>
        <xdr:cNvPr id="89" name="円/楕円 88"/>
        <xdr:cNvSpPr/>
      </xdr:nvSpPr>
      <xdr:spPr>
        <a:xfrm>
          <a:off x="1079500" y="619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144292</xdr:rowOff>
    </xdr:from>
    <xdr:ext cx="534377" cy="259045"/>
    <xdr:sp macro="" textlink="">
      <xdr:nvSpPr>
        <xdr:cNvPr id="90" name="テキスト ボックス 89"/>
        <xdr:cNvSpPr txBox="1"/>
      </xdr:nvSpPr>
      <xdr:spPr>
        <a:xfrm>
          <a:off x="863111" y="597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157552</xdr:rowOff>
    </xdr:from>
    <xdr:to>
      <xdr:col>6</xdr:col>
      <xdr:colOff>511175</xdr:colOff>
      <xdr:row>57</xdr:row>
      <xdr:rowOff>164450</xdr:rowOff>
    </xdr:to>
    <xdr:cxnSp macro="">
      <xdr:nvCxnSpPr>
        <xdr:cNvPr id="121" name="直線コネクタ 120"/>
        <xdr:cNvCxnSpPr/>
      </xdr:nvCxnSpPr>
      <xdr:spPr>
        <a:xfrm flipV="1">
          <a:off x="3797300" y="9758752"/>
          <a:ext cx="838200" cy="17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86381</xdr:rowOff>
    </xdr:from>
    <xdr:to>
      <xdr:col>5</xdr:col>
      <xdr:colOff>358775</xdr:colOff>
      <xdr:row>57</xdr:row>
      <xdr:rowOff>164450</xdr:rowOff>
    </xdr:to>
    <xdr:cxnSp macro="">
      <xdr:nvCxnSpPr>
        <xdr:cNvPr id="124" name="直線コネクタ 123"/>
        <xdr:cNvCxnSpPr/>
      </xdr:nvCxnSpPr>
      <xdr:spPr>
        <a:xfrm>
          <a:off x="2908300" y="9859031"/>
          <a:ext cx="889000" cy="7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21972</xdr:rowOff>
    </xdr:from>
    <xdr:to>
      <xdr:col>4</xdr:col>
      <xdr:colOff>155575</xdr:colOff>
      <xdr:row>57</xdr:row>
      <xdr:rowOff>86381</xdr:rowOff>
    </xdr:to>
    <xdr:cxnSp macro="">
      <xdr:nvCxnSpPr>
        <xdr:cNvPr id="127" name="直線コネクタ 126"/>
        <xdr:cNvCxnSpPr/>
      </xdr:nvCxnSpPr>
      <xdr:spPr>
        <a:xfrm>
          <a:off x="2019300" y="9794622"/>
          <a:ext cx="889000" cy="6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21972</xdr:rowOff>
    </xdr:from>
    <xdr:to>
      <xdr:col>2</xdr:col>
      <xdr:colOff>638175</xdr:colOff>
      <xdr:row>58</xdr:row>
      <xdr:rowOff>35598</xdr:rowOff>
    </xdr:to>
    <xdr:cxnSp macro="">
      <xdr:nvCxnSpPr>
        <xdr:cNvPr id="130" name="直線コネクタ 129"/>
        <xdr:cNvCxnSpPr/>
      </xdr:nvCxnSpPr>
      <xdr:spPr>
        <a:xfrm flipV="1">
          <a:off x="1130300" y="9794622"/>
          <a:ext cx="889000" cy="18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106752</xdr:rowOff>
    </xdr:from>
    <xdr:to>
      <xdr:col>6</xdr:col>
      <xdr:colOff>561975</xdr:colOff>
      <xdr:row>57</xdr:row>
      <xdr:rowOff>36902</xdr:rowOff>
    </xdr:to>
    <xdr:sp macro="" textlink="">
      <xdr:nvSpPr>
        <xdr:cNvPr id="140" name="円/楕円 139"/>
        <xdr:cNvSpPr/>
      </xdr:nvSpPr>
      <xdr:spPr>
        <a:xfrm>
          <a:off x="4584700" y="97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129629</xdr:rowOff>
    </xdr:from>
    <xdr:ext cx="599010" cy="259045"/>
    <xdr:sp macro="" textlink="">
      <xdr:nvSpPr>
        <xdr:cNvPr id="141" name="総務費該当値テキスト"/>
        <xdr:cNvSpPr txBox="1"/>
      </xdr:nvSpPr>
      <xdr:spPr>
        <a:xfrm>
          <a:off x="4686300" y="955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418,601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113650</xdr:rowOff>
    </xdr:from>
    <xdr:to>
      <xdr:col>5</xdr:col>
      <xdr:colOff>409575</xdr:colOff>
      <xdr:row>58</xdr:row>
      <xdr:rowOff>43800</xdr:rowOff>
    </xdr:to>
    <xdr:sp macro="" textlink="">
      <xdr:nvSpPr>
        <xdr:cNvPr id="142" name="円/楕円 141"/>
        <xdr:cNvSpPr/>
      </xdr:nvSpPr>
      <xdr:spPr>
        <a:xfrm>
          <a:off x="3746500" y="988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60327</xdr:rowOff>
    </xdr:from>
    <xdr:ext cx="599010" cy="259045"/>
    <xdr:sp macro="" textlink="">
      <xdr:nvSpPr>
        <xdr:cNvPr id="143" name="テキスト ボックス 142"/>
        <xdr:cNvSpPr txBox="1"/>
      </xdr:nvSpPr>
      <xdr:spPr>
        <a:xfrm>
          <a:off x="3497794" y="966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35581</xdr:rowOff>
    </xdr:from>
    <xdr:to>
      <xdr:col>4</xdr:col>
      <xdr:colOff>206375</xdr:colOff>
      <xdr:row>57</xdr:row>
      <xdr:rowOff>137181</xdr:rowOff>
    </xdr:to>
    <xdr:sp macro="" textlink="">
      <xdr:nvSpPr>
        <xdr:cNvPr id="144" name="円/楕円 143"/>
        <xdr:cNvSpPr/>
      </xdr:nvSpPr>
      <xdr:spPr>
        <a:xfrm>
          <a:off x="2857500" y="980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153708</xdr:rowOff>
    </xdr:from>
    <xdr:ext cx="599010" cy="259045"/>
    <xdr:sp macro="" textlink="">
      <xdr:nvSpPr>
        <xdr:cNvPr id="145" name="テキスト ボックス 144"/>
        <xdr:cNvSpPr txBox="1"/>
      </xdr:nvSpPr>
      <xdr:spPr>
        <a:xfrm>
          <a:off x="2608794" y="958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326,481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142622</xdr:rowOff>
    </xdr:from>
    <xdr:to>
      <xdr:col>3</xdr:col>
      <xdr:colOff>3175</xdr:colOff>
      <xdr:row>57</xdr:row>
      <xdr:rowOff>72772</xdr:rowOff>
    </xdr:to>
    <xdr:sp macro="" textlink="">
      <xdr:nvSpPr>
        <xdr:cNvPr id="146" name="円/楕円 145"/>
        <xdr:cNvSpPr/>
      </xdr:nvSpPr>
      <xdr:spPr>
        <a:xfrm>
          <a:off x="1968500" y="974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89299</xdr:rowOff>
    </xdr:from>
    <xdr:ext cx="599010" cy="259045"/>
    <xdr:sp macro="" textlink="">
      <xdr:nvSpPr>
        <xdr:cNvPr id="147" name="テキスト ボックス 146"/>
        <xdr:cNvSpPr txBox="1"/>
      </xdr:nvSpPr>
      <xdr:spPr>
        <a:xfrm>
          <a:off x="1719794" y="951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385,649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156248</xdr:rowOff>
    </xdr:from>
    <xdr:to>
      <xdr:col>1</xdr:col>
      <xdr:colOff>485775</xdr:colOff>
      <xdr:row>58</xdr:row>
      <xdr:rowOff>86398</xdr:rowOff>
    </xdr:to>
    <xdr:sp macro="" textlink="">
      <xdr:nvSpPr>
        <xdr:cNvPr id="148" name="円/楕円 147"/>
        <xdr:cNvSpPr/>
      </xdr:nvSpPr>
      <xdr:spPr>
        <a:xfrm>
          <a:off x="1079500" y="99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77525</xdr:rowOff>
    </xdr:from>
    <xdr:ext cx="599010" cy="259045"/>
    <xdr:sp macro="" textlink="">
      <xdr:nvSpPr>
        <xdr:cNvPr id="149" name="テキスト ボックス 148"/>
        <xdr:cNvSpPr txBox="1"/>
      </xdr:nvSpPr>
      <xdr:spPr>
        <a:xfrm>
          <a:off x="830794" y="100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155677</xdr:rowOff>
    </xdr:from>
    <xdr:to>
      <xdr:col>6</xdr:col>
      <xdr:colOff>511175</xdr:colOff>
      <xdr:row>77</xdr:row>
      <xdr:rowOff>4510</xdr:rowOff>
    </xdr:to>
    <xdr:cxnSp macro="">
      <xdr:nvCxnSpPr>
        <xdr:cNvPr id="178" name="直線コネクタ 177"/>
        <xdr:cNvCxnSpPr/>
      </xdr:nvCxnSpPr>
      <xdr:spPr>
        <a:xfrm flipV="1">
          <a:off x="3797300" y="13185877"/>
          <a:ext cx="838200" cy="2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4510</xdr:rowOff>
    </xdr:from>
    <xdr:to>
      <xdr:col>5</xdr:col>
      <xdr:colOff>358775</xdr:colOff>
      <xdr:row>77</xdr:row>
      <xdr:rowOff>12339</xdr:rowOff>
    </xdr:to>
    <xdr:cxnSp macro="">
      <xdr:nvCxnSpPr>
        <xdr:cNvPr id="181" name="直線コネクタ 180"/>
        <xdr:cNvCxnSpPr/>
      </xdr:nvCxnSpPr>
      <xdr:spPr>
        <a:xfrm flipV="1">
          <a:off x="2908300" y="13206160"/>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12339</xdr:rowOff>
    </xdr:from>
    <xdr:to>
      <xdr:col>4</xdr:col>
      <xdr:colOff>155575</xdr:colOff>
      <xdr:row>77</xdr:row>
      <xdr:rowOff>83169</xdr:rowOff>
    </xdr:to>
    <xdr:cxnSp macro="">
      <xdr:nvCxnSpPr>
        <xdr:cNvPr id="184" name="直線コネクタ 183"/>
        <xdr:cNvCxnSpPr/>
      </xdr:nvCxnSpPr>
      <xdr:spPr>
        <a:xfrm flipV="1">
          <a:off x="2019300" y="13213989"/>
          <a:ext cx="889000" cy="7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83169</xdr:rowOff>
    </xdr:from>
    <xdr:to>
      <xdr:col>2</xdr:col>
      <xdr:colOff>638175</xdr:colOff>
      <xdr:row>77</xdr:row>
      <xdr:rowOff>101203</xdr:rowOff>
    </xdr:to>
    <xdr:cxnSp macro="">
      <xdr:nvCxnSpPr>
        <xdr:cNvPr id="187" name="直線コネクタ 186"/>
        <xdr:cNvCxnSpPr/>
      </xdr:nvCxnSpPr>
      <xdr:spPr>
        <a:xfrm flipV="1">
          <a:off x="1130300" y="13284819"/>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104877</xdr:rowOff>
    </xdr:from>
    <xdr:to>
      <xdr:col>6</xdr:col>
      <xdr:colOff>561975</xdr:colOff>
      <xdr:row>77</xdr:row>
      <xdr:rowOff>35027</xdr:rowOff>
    </xdr:to>
    <xdr:sp macro="" textlink="">
      <xdr:nvSpPr>
        <xdr:cNvPr id="197" name="円/楕円 196"/>
        <xdr:cNvSpPr/>
      </xdr:nvSpPr>
      <xdr:spPr>
        <a:xfrm>
          <a:off x="4584700" y="131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127754</xdr:rowOff>
    </xdr:from>
    <xdr:ext cx="599010" cy="259045"/>
    <xdr:sp macro="" textlink="">
      <xdr:nvSpPr>
        <xdr:cNvPr id="198" name="民生費該当値テキスト"/>
        <xdr:cNvSpPr txBox="1"/>
      </xdr:nvSpPr>
      <xdr:spPr>
        <a:xfrm>
          <a:off x="4686300" y="1298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317,420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125160</xdr:rowOff>
    </xdr:from>
    <xdr:to>
      <xdr:col>5</xdr:col>
      <xdr:colOff>409575</xdr:colOff>
      <xdr:row>77</xdr:row>
      <xdr:rowOff>55310</xdr:rowOff>
    </xdr:to>
    <xdr:sp macro="" textlink="">
      <xdr:nvSpPr>
        <xdr:cNvPr id="199" name="円/楕円 198"/>
        <xdr:cNvSpPr/>
      </xdr:nvSpPr>
      <xdr:spPr>
        <a:xfrm>
          <a:off x="3746500" y="131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71837</xdr:rowOff>
    </xdr:from>
    <xdr:ext cx="599010" cy="259045"/>
    <xdr:sp macro="" textlink="">
      <xdr:nvSpPr>
        <xdr:cNvPr id="200" name="テキスト ボックス 199"/>
        <xdr:cNvSpPr txBox="1"/>
      </xdr:nvSpPr>
      <xdr:spPr>
        <a:xfrm>
          <a:off x="3497794" y="1293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301,449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132989</xdr:rowOff>
    </xdr:from>
    <xdr:to>
      <xdr:col>4</xdr:col>
      <xdr:colOff>206375</xdr:colOff>
      <xdr:row>77</xdr:row>
      <xdr:rowOff>63139</xdr:rowOff>
    </xdr:to>
    <xdr:sp macro="" textlink="">
      <xdr:nvSpPr>
        <xdr:cNvPr id="201" name="円/楕円 200"/>
        <xdr:cNvSpPr/>
      </xdr:nvSpPr>
      <xdr:spPr>
        <a:xfrm>
          <a:off x="2857500" y="1316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79665</xdr:rowOff>
    </xdr:from>
    <xdr:ext cx="599010" cy="259045"/>
    <xdr:sp macro="" textlink="">
      <xdr:nvSpPr>
        <xdr:cNvPr id="202" name="テキスト ボックス 201"/>
        <xdr:cNvSpPr txBox="1"/>
      </xdr:nvSpPr>
      <xdr:spPr>
        <a:xfrm>
          <a:off x="2608794" y="1293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295,285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32369</xdr:rowOff>
    </xdr:from>
    <xdr:to>
      <xdr:col>3</xdr:col>
      <xdr:colOff>3175</xdr:colOff>
      <xdr:row>77</xdr:row>
      <xdr:rowOff>133969</xdr:rowOff>
    </xdr:to>
    <xdr:sp macro="" textlink="">
      <xdr:nvSpPr>
        <xdr:cNvPr id="203" name="円/楕円 202"/>
        <xdr:cNvSpPr/>
      </xdr:nvSpPr>
      <xdr:spPr>
        <a:xfrm>
          <a:off x="1968500" y="132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150496</xdr:rowOff>
    </xdr:from>
    <xdr:ext cx="599010" cy="259045"/>
    <xdr:sp macro="" textlink="">
      <xdr:nvSpPr>
        <xdr:cNvPr id="204" name="テキスト ボックス 203"/>
        <xdr:cNvSpPr txBox="1"/>
      </xdr:nvSpPr>
      <xdr:spPr>
        <a:xfrm>
          <a:off x="1719794" y="1300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239,513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50403</xdr:rowOff>
    </xdr:from>
    <xdr:to>
      <xdr:col>1</xdr:col>
      <xdr:colOff>485775</xdr:colOff>
      <xdr:row>77</xdr:row>
      <xdr:rowOff>152003</xdr:rowOff>
    </xdr:to>
    <xdr:sp macro="" textlink="">
      <xdr:nvSpPr>
        <xdr:cNvPr id="205" name="円/楕円 204"/>
        <xdr:cNvSpPr/>
      </xdr:nvSpPr>
      <xdr:spPr>
        <a:xfrm>
          <a:off x="1079500" y="1325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168530</xdr:rowOff>
    </xdr:from>
    <xdr:ext cx="599010" cy="259045"/>
    <xdr:sp macro="" textlink="">
      <xdr:nvSpPr>
        <xdr:cNvPr id="206" name="テキスト ボックス 205"/>
        <xdr:cNvSpPr txBox="1"/>
      </xdr:nvSpPr>
      <xdr:spPr>
        <a:xfrm>
          <a:off x="830794" y="1302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158094</xdr:rowOff>
    </xdr:from>
    <xdr:to>
      <xdr:col>6</xdr:col>
      <xdr:colOff>511175</xdr:colOff>
      <xdr:row>94</xdr:row>
      <xdr:rowOff>27240</xdr:rowOff>
    </xdr:to>
    <xdr:cxnSp macro="">
      <xdr:nvCxnSpPr>
        <xdr:cNvPr id="235" name="直線コネクタ 234"/>
        <xdr:cNvCxnSpPr/>
      </xdr:nvCxnSpPr>
      <xdr:spPr>
        <a:xfrm flipV="1">
          <a:off x="3797300" y="16102944"/>
          <a:ext cx="8382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27240</xdr:rowOff>
    </xdr:from>
    <xdr:to>
      <xdr:col>5</xdr:col>
      <xdr:colOff>358775</xdr:colOff>
      <xdr:row>94</xdr:row>
      <xdr:rowOff>75757</xdr:rowOff>
    </xdr:to>
    <xdr:cxnSp macro="">
      <xdr:nvCxnSpPr>
        <xdr:cNvPr id="238" name="直線コネクタ 237"/>
        <xdr:cNvCxnSpPr/>
      </xdr:nvCxnSpPr>
      <xdr:spPr>
        <a:xfrm flipV="1">
          <a:off x="2908300" y="16143540"/>
          <a:ext cx="889000" cy="4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57755</xdr:rowOff>
    </xdr:from>
    <xdr:to>
      <xdr:col>4</xdr:col>
      <xdr:colOff>155575</xdr:colOff>
      <xdr:row>94</xdr:row>
      <xdr:rowOff>75757</xdr:rowOff>
    </xdr:to>
    <xdr:cxnSp macro="">
      <xdr:nvCxnSpPr>
        <xdr:cNvPr id="241" name="直線コネクタ 240"/>
        <xdr:cNvCxnSpPr/>
      </xdr:nvCxnSpPr>
      <xdr:spPr>
        <a:xfrm>
          <a:off x="2019300" y="16174055"/>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29914</xdr:rowOff>
    </xdr:from>
    <xdr:to>
      <xdr:col>2</xdr:col>
      <xdr:colOff>638175</xdr:colOff>
      <xdr:row>94</xdr:row>
      <xdr:rowOff>57755</xdr:rowOff>
    </xdr:to>
    <xdr:cxnSp macro="">
      <xdr:nvCxnSpPr>
        <xdr:cNvPr id="244" name="直線コネクタ 243"/>
        <xdr:cNvCxnSpPr/>
      </xdr:nvCxnSpPr>
      <xdr:spPr>
        <a:xfrm>
          <a:off x="1130300" y="16146214"/>
          <a:ext cx="889000" cy="2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107294</xdr:rowOff>
    </xdr:from>
    <xdr:to>
      <xdr:col>6</xdr:col>
      <xdr:colOff>561975</xdr:colOff>
      <xdr:row>94</xdr:row>
      <xdr:rowOff>37444</xdr:rowOff>
    </xdr:to>
    <xdr:sp macro="" textlink="">
      <xdr:nvSpPr>
        <xdr:cNvPr id="254" name="円/楕円 253"/>
        <xdr:cNvSpPr/>
      </xdr:nvSpPr>
      <xdr:spPr>
        <a:xfrm>
          <a:off x="4584700" y="1605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130171</xdr:rowOff>
    </xdr:from>
    <xdr:ext cx="599010" cy="259045"/>
    <xdr:sp macro="" textlink="">
      <xdr:nvSpPr>
        <xdr:cNvPr id="255" name="衛生費該当値テキスト"/>
        <xdr:cNvSpPr txBox="1"/>
      </xdr:nvSpPr>
      <xdr:spPr>
        <a:xfrm>
          <a:off x="4686300" y="1590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240,172</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147890</xdr:rowOff>
    </xdr:from>
    <xdr:to>
      <xdr:col>5</xdr:col>
      <xdr:colOff>409575</xdr:colOff>
      <xdr:row>94</xdr:row>
      <xdr:rowOff>78040</xdr:rowOff>
    </xdr:to>
    <xdr:sp macro="" textlink="">
      <xdr:nvSpPr>
        <xdr:cNvPr id="256" name="円/楕円 255"/>
        <xdr:cNvSpPr/>
      </xdr:nvSpPr>
      <xdr:spPr>
        <a:xfrm>
          <a:off x="3746500" y="160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94567</xdr:rowOff>
    </xdr:from>
    <xdr:ext cx="599010" cy="259045"/>
    <xdr:sp macro="" textlink="">
      <xdr:nvSpPr>
        <xdr:cNvPr id="257" name="テキスト ボックス 256"/>
        <xdr:cNvSpPr txBox="1"/>
      </xdr:nvSpPr>
      <xdr:spPr>
        <a:xfrm>
          <a:off x="3497794" y="1586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229,517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24957</xdr:rowOff>
    </xdr:from>
    <xdr:to>
      <xdr:col>4</xdr:col>
      <xdr:colOff>206375</xdr:colOff>
      <xdr:row>94</xdr:row>
      <xdr:rowOff>126557</xdr:rowOff>
    </xdr:to>
    <xdr:sp macro="" textlink="">
      <xdr:nvSpPr>
        <xdr:cNvPr id="258" name="円/楕円 257"/>
        <xdr:cNvSpPr/>
      </xdr:nvSpPr>
      <xdr:spPr>
        <a:xfrm>
          <a:off x="2857500" y="1614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143084</xdr:rowOff>
    </xdr:from>
    <xdr:ext cx="599010" cy="259045"/>
    <xdr:sp macro="" textlink="">
      <xdr:nvSpPr>
        <xdr:cNvPr id="259" name="テキスト ボックス 258"/>
        <xdr:cNvSpPr txBox="1"/>
      </xdr:nvSpPr>
      <xdr:spPr>
        <a:xfrm>
          <a:off x="2608794" y="1591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216,783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6955</xdr:rowOff>
    </xdr:from>
    <xdr:to>
      <xdr:col>3</xdr:col>
      <xdr:colOff>3175</xdr:colOff>
      <xdr:row>94</xdr:row>
      <xdr:rowOff>108555</xdr:rowOff>
    </xdr:to>
    <xdr:sp macro="" textlink="">
      <xdr:nvSpPr>
        <xdr:cNvPr id="260" name="円/楕円 259"/>
        <xdr:cNvSpPr/>
      </xdr:nvSpPr>
      <xdr:spPr>
        <a:xfrm>
          <a:off x="1968500" y="161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125082</xdr:rowOff>
    </xdr:from>
    <xdr:ext cx="599010" cy="259045"/>
    <xdr:sp macro="" textlink="">
      <xdr:nvSpPr>
        <xdr:cNvPr id="261" name="テキスト ボックス 260"/>
        <xdr:cNvSpPr txBox="1"/>
      </xdr:nvSpPr>
      <xdr:spPr>
        <a:xfrm>
          <a:off x="1719794" y="1589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221,508</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150564</xdr:rowOff>
    </xdr:from>
    <xdr:to>
      <xdr:col>1</xdr:col>
      <xdr:colOff>485775</xdr:colOff>
      <xdr:row>94</xdr:row>
      <xdr:rowOff>80714</xdr:rowOff>
    </xdr:to>
    <xdr:sp macro="" textlink="">
      <xdr:nvSpPr>
        <xdr:cNvPr id="262" name="円/楕円 261"/>
        <xdr:cNvSpPr/>
      </xdr:nvSpPr>
      <xdr:spPr>
        <a:xfrm>
          <a:off x="1079500" y="160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97241</xdr:rowOff>
    </xdr:from>
    <xdr:ext cx="599010" cy="259045"/>
    <xdr:sp macro="" textlink="">
      <xdr:nvSpPr>
        <xdr:cNvPr id="263" name="テキスト ボックス 262"/>
        <xdr:cNvSpPr txBox="1"/>
      </xdr:nvSpPr>
      <xdr:spPr>
        <a:xfrm>
          <a:off x="830794" y="1587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82391</xdr:rowOff>
    </xdr:from>
    <xdr:to>
      <xdr:col>15</xdr:col>
      <xdr:colOff>180975</xdr:colOff>
      <xdr:row>59</xdr:row>
      <xdr:rowOff>1082</xdr:rowOff>
    </xdr:to>
    <xdr:cxnSp macro="">
      <xdr:nvCxnSpPr>
        <xdr:cNvPr id="353" name="直線コネクタ 352"/>
        <xdr:cNvCxnSpPr/>
      </xdr:nvCxnSpPr>
      <xdr:spPr>
        <a:xfrm>
          <a:off x="9639300" y="10026491"/>
          <a:ext cx="838200" cy="9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82391</xdr:rowOff>
    </xdr:from>
    <xdr:to>
      <xdr:col>14</xdr:col>
      <xdr:colOff>28575</xdr:colOff>
      <xdr:row>58</xdr:row>
      <xdr:rowOff>131609</xdr:rowOff>
    </xdr:to>
    <xdr:cxnSp macro="">
      <xdr:nvCxnSpPr>
        <xdr:cNvPr id="356" name="直線コネクタ 355"/>
        <xdr:cNvCxnSpPr/>
      </xdr:nvCxnSpPr>
      <xdr:spPr>
        <a:xfrm flipV="1">
          <a:off x="8750300" y="10026491"/>
          <a:ext cx="889000" cy="4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131609</xdr:rowOff>
    </xdr:from>
    <xdr:to>
      <xdr:col>12</xdr:col>
      <xdr:colOff>511175</xdr:colOff>
      <xdr:row>58</xdr:row>
      <xdr:rowOff>166703</xdr:rowOff>
    </xdr:to>
    <xdr:cxnSp macro="">
      <xdr:nvCxnSpPr>
        <xdr:cNvPr id="359" name="直線コネクタ 358"/>
        <xdr:cNvCxnSpPr/>
      </xdr:nvCxnSpPr>
      <xdr:spPr>
        <a:xfrm flipV="1">
          <a:off x="7861300" y="10075709"/>
          <a:ext cx="889000" cy="3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166703</xdr:rowOff>
    </xdr:from>
    <xdr:to>
      <xdr:col>11</xdr:col>
      <xdr:colOff>307975</xdr:colOff>
      <xdr:row>59</xdr:row>
      <xdr:rowOff>32247</xdr:rowOff>
    </xdr:to>
    <xdr:cxnSp macro="">
      <xdr:nvCxnSpPr>
        <xdr:cNvPr id="362" name="直線コネクタ 361"/>
        <xdr:cNvCxnSpPr/>
      </xdr:nvCxnSpPr>
      <xdr:spPr>
        <a:xfrm flipV="1">
          <a:off x="6972300" y="10110803"/>
          <a:ext cx="889000" cy="3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121732</xdr:rowOff>
    </xdr:from>
    <xdr:to>
      <xdr:col>15</xdr:col>
      <xdr:colOff>231775</xdr:colOff>
      <xdr:row>59</xdr:row>
      <xdr:rowOff>51882</xdr:rowOff>
    </xdr:to>
    <xdr:sp macro="" textlink="">
      <xdr:nvSpPr>
        <xdr:cNvPr id="372" name="円/楕円 371"/>
        <xdr:cNvSpPr/>
      </xdr:nvSpPr>
      <xdr:spPr>
        <a:xfrm>
          <a:off x="10426700" y="1006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36659</xdr:rowOff>
    </xdr:from>
    <xdr:ext cx="534377" cy="259045"/>
    <xdr:sp macro="" textlink="">
      <xdr:nvSpPr>
        <xdr:cNvPr id="373" name="農林水産業費該当値テキスト"/>
        <xdr:cNvSpPr txBox="1"/>
      </xdr:nvSpPr>
      <xdr:spPr>
        <a:xfrm>
          <a:off x="10528300" y="998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89,839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31591</xdr:rowOff>
    </xdr:from>
    <xdr:to>
      <xdr:col>14</xdr:col>
      <xdr:colOff>79375</xdr:colOff>
      <xdr:row>58</xdr:row>
      <xdr:rowOff>133191</xdr:rowOff>
    </xdr:to>
    <xdr:sp macro="" textlink="">
      <xdr:nvSpPr>
        <xdr:cNvPr id="374" name="円/楕円 373"/>
        <xdr:cNvSpPr/>
      </xdr:nvSpPr>
      <xdr:spPr>
        <a:xfrm>
          <a:off x="9588500" y="997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149718</xdr:rowOff>
    </xdr:from>
    <xdr:ext cx="599010" cy="259045"/>
    <xdr:sp macro="" textlink="">
      <xdr:nvSpPr>
        <xdr:cNvPr id="375" name="テキスト ボックス 374"/>
        <xdr:cNvSpPr txBox="1"/>
      </xdr:nvSpPr>
      <xdr:spPr>
        <a:xfrm>
          <a:off x="9339794" y="975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172,646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80809</xdr:rowOff>
    </xdr:from>
    <xdr:to>
      <xdr:col>12</xdr:col>
      <xdr:colOff>561975</xdr:colOff>
      <xdr:row>59</xdr:row>
      <xdr:rowOff>10959</xdr:rowOff>
    </xdr:to>
    <xdr:sp macro="" textlink="">
      <xdr:nvSpPr>
        <xdr:cNvPr id="376" name="円/楕円 375"/>
        <xdr:cNvSpPr/>
      </xdr:nvSpPr>
      <xdr:spPr>
        <a:xfrm>
          <a:off x="8699500" y="1002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2086</xdr:rowOff>
    </xdr:from>
    <xdr:ext cx="599010" cy="259045"/>
    <xdr:sp macro="" textlink="">
      <xdr:nvSpPr>
        <xdr:cNvPr id="377" name="テキスト ボックス 376"/>
        <xdr:cNvSpPr txBox="1"/>
      </xdr:nvSpPr>
      <xdr:spPr>
        <a:xfrm>
          <a:off x="8450794" y="1011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115903</xdr:rowOff>
    </xdr:from>
    <xdr:to>
      <xdr:col>11</xdr:col>
      <xdr:colOff>358775</xdr:colOff>
      <xdr:row>59</xdr:row>
      <xdr:rowOff>46053</xdr:rowOff>
    </xdr:to>
    <xdr:sp macro="" textlink="">
      <xdr:nvSpPr>
        <xdr:cNvPr id="378" name="円/楕円 377"/>
        <xdr:cNvSpPr/>
      </xdr:nvSpPr>
      <xdr:spPr>
        <a:xfrm>
          <a:off x="7810500" y="1006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37180</xdr:rowOff>
    </xdr:from>
    <xdr:ext cx="534377" cy="259045"/>
    <xdr:sp macro="" textlink="">
      <xdr:nvSpPr>
        <xdr:cNvPr id="379" name="テキスト ボックス 378"/>
        <xdr:cNvSpPr txBox="1"/>
      </xdr:nvSpPr>
      <xdr:spPr>
        <a:xfrm>
          <a:off x="7594111" y="1015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152897</xdr:rowOff>
    </xdr:from>
    <xdr:to>
      <xdr:col>10</xdr:col>
      <xdr:colOff>155575</xdr:colOff>
      <xdr:row>59</xdr:row>
      <xdr:rowOff>83047</xdr:rowOff>
    </xdr:to>
    <xdr:sp macro="" textlink="">
      <xdr:nvSpPr>
        <xdr:cNvPr id="380" name="円/楕円 379"/>
        <xdr:cNvSpPr/>
      </xdr:nvSpPr>
      <xdr:spPr>
        <a:xfrm>
          <a:off x="6921500" y="1009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74174</xdr:rowOff>
    </xdr:from>
    <xdr:ext cx="534377" cy="259045"/>
    <xdr:sp macro="" textlink="">
      <xdr:nvSpPr>
        <xdr:cNvPr id="381" name="テキスト ボックス 380"/>
        <xdr:cNvSpPr txBox="1"/>
      </xdr:nvSpPr>
      <xdr:spPr>
        <a:xfrm>
          <a:off x="6705111" y="101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6564</xdr:rowOff>
    </xdr:from>
    <xdr:to>
      <xdr:col>15</xdr:col>
      <xdr:colOff>180975</xdr:colOff>
      <xdr:row>78</xdr:row>
      <xdr:rowOff>76450</xdr:rowOff>
    </xdr:to>
    <xdr:cxnSp macro="">
      <xdr:nvCxnSpPr>
        <xdr:cNvPr id="410" name="直線コネクタ 409"/>
        <xdr:cNvCxnSpPr/>
      </xdr:nvCxnSpPr>
      <xdr:spPr>
        <a:xfrm flipV="1">
          <a:off x="9639300" y="13379664"/>
          <a:ext cx="8382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76450</xdr:rowOff>
    </xdr:from>
    <xdr:to>
      <xdr:col>14</xdr:col>
      <xdr:colOff>28575</xdr:colOff>
      <xdr:row>78</xdr:row>
      <xdr:rowOff>93622</xdr:rowOff>
    </xdr:to>
    <xdr:cxnSp macro="">
      <xdr:nvCxnSpPr>
        <xdr:cNvPr id="413" name="直線コネクタ 412"/>
        <xdr:cNvCxnSpPr/>
      </xdr:nvCxnSpPr>
      <xdr:spPr>
        <a:xfrm flipV="1">
          <a:off x="8750300" y="13449550"/>
          <a:ext cx="889000" cy="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70149</xdr:rowOff>
    </xdr:from>
    <xdr:to>
      <xdr:col>12</xdr:col>
      <xdr:colOff>511175</xdr:colOff>
      <xdr:row>78</xdr:row>
      <xdr:rowOff>93622</xdr:rowOff>
    </xdr:to>
    <xdr:cxnSp macro="">
      <xdr:nvCxnSpPr>
        <xdr:cNvPr id="416" name="直線コネクタ 415"/>
        <xdr:cNvCxnSpPr/>
      </xdr:nvCxnSpPr>
      <xdr:spPr>
        <a:xfrm>
          <a:off x="7861300" y="13443249"/>
          <a:ext cx="889000" cy="2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170638</xdr:rowOff>
    </xdr:from>
    <xdr:to>
      <xdr:col>11</xdr:col>
      <xdr:colOff>307975</xdr:colOff>
      <xdr:row>78</xdr:row>
      <xdr:rowOff>70149</xdr:rowOff>
    </xdr:to>
    <xdr:cxnSp macro="">
      <xdr:nvCxnSpPr>
        <xdr:cNvPr id="419" name="直線コネクタ 418"/>
        <xdr:cNvCxnSpPr/>
      </xdr:nvCxnSpPr>
      <xdr:spPr>
        <a:xfrm>
          <a:off x="6972300" y="13372288"/>
          <a:ext cx="889000" cy="7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127214</xdr:rowOff>
    </xdr:from>
    <xdr:to>
      <xdr:col>15</xdr:col>
      <xdr:colOff>231775</xdr:colOff>
      <xdr:row>78</xdr:row>
      <xdr:rowOff>57364</xdr:rowOff>
    </xdr:to>
    <xdr:sp macro="" textlink="">
      <xdr:nvSpPr>
        <xdr:cNvPr id="429" name="円/楕円 428"/>
        <xdr:cNvSpPr/>
      </xdr:nvSpPr>
      <xdr:spPr>
        <a:xfrm>
          <a:off x="10426700" y="133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150091</xdr:rowOff>
    </xdr:from>
    <xdr:ext cx="534377" cy="259045"/>
    <xdr:sp macro="" textlink="">
      <xdr:nvSpPr>
        <xdr:cNvPr id="430" name="商工費該当値テキスト"/>
        <xdr:cNvSpPr txBox="1"/>
      </xdr:nvSpPr>
      <xdr:spPr>
        <a:xfrm>
          <a:off x="10528300" y="1318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54,944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25650</xdr:rowOff>
    </xdr:from>
    <xdr:to>
      <xdr:col>14</xdr:col>
      <xdr:colOff>79375</xdr:colOff>
      <xdr:row>78</xdr:row>
      <xdr:rowOff>127250</xdr:rowOff>
    </xdr:to>
    <xdr:sp macro="" textlink="">
      <xdr:nvSpPr>
        <xdr:cNvPr id="431" name="円/楕円 430"/>
        <xdr:cNvSpPr/>
      </xdr:nvSpPr>
      <xdr:spPr>
        <a:xfrm>
          <a:off x="9588500" y="13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118377</xdr:rowOff>
    </xdr:from>
    <xdr:ext cx="534377" cy="259045"/>
    <xdr:sp macro="" textlink="">
      <xdr:nvSpPr>
        <xdr:cNvPr id="432" name="テキスト ボックス 431"/>
        <xdr:cNvSpPr txBox="1"/>
      </xdr:nvSpPr>
      <xdr:spPr>
        <a:xfrm>
          <a:off x="9372111" y="1349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42822</xdr:rowOff>
    </xdr:from>
    <xdr:to>
      <xdr:col>12</xdr:col>
      <xdr:colOff>561975</xdr:colOff>
      <xdr:row>78</xdr:row>
      <xdr:rowOff>144422</xdr:rowOff>
    </xdr:to>
    <xdr:sp macro="" textlink="">
      <xdr:nvSpPr>
        <xdr:cNvPr id="433" name="円/楕円 432"/>
        <xdr:cNvSpPr/>
      </xdr:nvSpPr>
      <xdr:spPr>
        <a:xfrm>
          <a:off x="8699500" y="1341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135549</xdr:rowOff>
    </xdr:from>
    <xdr:ext cx="534377" cy="259045"/>
    <xdr:sp macro="" textlink="">
      <xdr:nvSpPr>
        <xdr:cNvPr id="434" name="テキスト ボックス 433"/>
        <xdr:cNvSpPr txBox="1"/>
      </xdr:nvSpPr>
      <xdr:spPr>
        <a:xfrm>
          <a:off x="8483111" y="1350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19349</xdr:rowOff>
    </xdr:from>
    <xdr:to>
      <xdr:col>11</xdr:col>
      <xdr:colOff>358775</xdr:colOff>
      <xdr:row>78</xdr:row>
      <xdr:rowOff>120949</xdr:rowOff>
    </xdr:to>
    <xdr:sp macro="" textlink="">
      <xdr:nvSpPr>
        <xdr:cNvPr id="435" name="円/楕円 434"/>
        <xdr:cNvSpPr/>
      </xdr:nvSpPr>
      <xdr:spPr>
        <a:xfrm>
          <a:off x="7810500" y="1339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137476</xdr:rowOff>
    </xdr:from>
    <xdr:ext cx="534377" cy="259045"/>
    <xdr:sp macro="" textlink="">
      <xdr:nvSpPr>
        <xdr:cNvPr id="436" name="テキスト ボックス 435"/>
        <xdr:cNvSpPr txBox="1"/>
      </xdr:nvSpPr>
      <xdr:spPr>
        <a:xfrm>
          <a:off x="7594111" y="131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38,255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119838</xdr:rowOff>
    </xdr:from>
    <xdr:to>
      <xdr:col>10</xdr:col>
      <xdr:colOff>155575</xdr:colOff>
      <xdr:row>78</xdr:row>
      <xdr:rowOff>49988</xdr:rowOff>
    </xdr:to>
    <xdr:sp macro="" textlink="">
      <xdr:nvSpPr>
        <xdr:cNvPr id="437" name="円/楕円 436"/>
        <xdr:cNvSpPr/>
      </xdr:nvSpPr>
      <xdr:spPr>
        <a:xfrm>
          <a:off x="6921500" y="1332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66515</xdr:rowOff>
    </xdr:from>
    <xdr:ext cx="534377" cy="259045"/>
    <xdr:sp macro="" textlink="">
      <xdr:nvSpPr>
        <xdr:cNvPr id="438" name="テキスト ボックス 437"/>
        <xdr:cNvSpPr txBox="1"/>
      </xdr:nvSpPr>
      <xdr:spPr>
        <a:xfrm>
          <a:off x="6705111" y="130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139328</xdr:rowOff>
    </xdr:from>
    <xdr:to>
      <xdr:col>15</xdr:col>
      <xdr:colOff>180975</xdr:colOff>
      <xdr:row>98</xdr:row>
      <xdr:rowOff>147107</xdr:rowOff>
    </xdr:to>
    <xdr:cxnSp macro="">
      <xdr:nvCxnSpPr>
        <xdr:cNvPr id="467" name="直線コネクタ 466"/>
        <xdr:cNvCxnSpPr/>
      </xdr:nvCxnSpPr>
      <xdr:spPr>
        <a:xfrm>
          <a:off x="9639300" y="16941428"/>
          <a:ext cx="838200" cy="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139328</xdr:rowOff>
    </xdr:from>
    <xdr:to>
      <xdr:col>14</xdr:col>
      <xdr:colOff>28575</xdr:colOff>
      <xdr:row>98</xdr:row>
      <xdr:rowOff>158934</xdr:rowOff>
    </xdr:to>
    <xdr:cxnSp macro="">
      <xdr:nvCxnSpPr>
        <xdr:cNvPr id="470" name="直線コネクタ 469"/>
        <xdr:cNvCxnSpPr/>
      </xdr:nvCxnSpPr>
      <xdr:spPr>
        <a:xfrm flipV="1">
          <a:off x="8750300" y="16941428"/>
          <a:ext cx="8890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158934</xdr:rowOff>
    </xdr:from>
    <xdr:to>
      <xdr:col>12</xdr:col>
      <xdr:colOff>511175</xdr:colOff>
      <xdr:row>98</xdr:row>
      <xdr:rowOff>159596</xdr:rowOff>
    </xdr:to>
    <xdr:cxnSp macro="">
      <xdr:nvCxnSpPr>
        <xdr:cNvPr id="473" name="直線コネクタ 472"/>
        <xdr:cNvCxnSpPr/>
      </xdr:nvCxnSpPr>
      <xdr:spPr>
        <a:xfrm flipV="1">
          <a:off x="7861300" y="16961034"/>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157142</xdr:rowOff>
    </xdr:from>
    <xdr:to>
      <xdr:col>11</xdr:col>
      <xdr:colOff>307975</xdr:colOff>
      <xdr:row>98</xdr:row>
      <xdr:rowOff>159596</xdr:rowOff>
    </xdr:to>
    <xdr:cxnSp macro="">
      <xdr:nvCxnSpPr>
        <xdr:cNvPr id="476" name="直線コネクタ 475"/>
        <xdr:cNvCxnSpPr/>
      </xdr:nvCxnSpPr>
      <xdr:spPr>
        <a:xfrm>
          <a:off x="6972300" y="16959242"/>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96307</xdr:rowOff>
    </xdr:from>
    <xdr:to>
      <xdr:col>15</xdr:col>
      <xdr:colOff>231775</xdr:colOff>
      <xdr:row>99</xdr:row>
      <xdr:rowOff>26457</xdr:rowOff>
    </xdr:to>
    <xdr:sp macro="" textlink="">
      <xdr:nvSpPr>
        <xdr:cNvPr id="486" name="円/楕円 485"/>
        <xdr:cNvSpPr/>
      </xdr:nvSpPr>
      <xdr:spPr>
        <a:xfrm>
          <a:off x="10426700" y="1689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34377" cy="259045"/>
    <xdr:sp macro="" textlink="">
      <xdr:nvSpPr>
        <xdr:cNvPr id="487" name="土木費該当値テキスト"/>
        <xdr:cNvSpPr txBox="1"/>
      </xdr:nvSpPr>
      <xdr:spPr>
        <a:xfrm>
          <a:off x="10528300" y="16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90,280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88528</xdr:rowOff>
    </xdr:from>
    <xdr:to>
      <xdr:col>14</xdr:col>
      <xdr:colOff>79375</xdr:colOff>
      <xdr:row>99</xdr:row>
      <xdr:rowOff>18678</xdr:rowOff>
    </xdr:to>
    <xdr:sp macro="" textlink="">
      <xdr:nvSpPr>
        <xdr:cNvPr id="488" name="円/楕円 487"/>
        <xdr:cNvSpPr/>
      </xdr:nvSpPr>
      <xdr:spPr>
        <a:xfrm>
          <a:off x="9588500" y="168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9805</xdr:rowOff>
    </xdr:from>
    <xdr:ext cx="599010" cy="259045"/>
    <xdr:sp macro="" textlink="">
      <xdr:nvSpPr>
        <xdr:cNvPr id="489" name="テキスト ボックス 488"/>
        <xdr:cNvSpPr txBox="1"/>
      </xdr:nvSpPr>
      <xdr:spPr>
        <a:xfrm>
          <a:off x="9339794" y="1698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100,489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108134</xdr:rowOff>
    </xdr:from>
    <xdr:to>
      <xdr:col>12</xdr:col>
      <xdr:colOff>561975</xdr:colOff>
      <xdr:row>99</xdr:row>
      <xdr:rowOff>38284</xdr:rowOff>
    </xdr:to>
    <xdr:sp macro="" textlink="">
      <xdr:nvSpPr>
        <xdr:cNvPr id="490" name="円/楕円 489"/>
        <xdr:cNvSpPr/>
      </xdr:nvSpPr>
      <xdr:spPr>
        <a:xfrm>
          <a:off x="8699500" y="169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29411</xdr:rowOff>
    </xdr:from>
    <xdr:ext cx="534377" cy="259045"/>
    <xdr:sp macro="" textlink="">
      <xdr:nvSpPr>
        <xdr:cNvPr id="491" name="テキスト ボックス 490"/>
        <xdr:cNvSpPr txBox="1"/>
      </xdr:nvSpPr>
      <xdr:spPr>
        <a:xfrm>
          <a:off x="8483111" y="1700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74,757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108796</xdr:rowOff>
    </xdr:from>
    <xdr:to>
      <xdr:col>11</xdr:col>
      <xdr:colOff>358775</xdr:colOff>
      <xdr:row>99</xdr:row>
      <xdr:rowOff>38946</xdr:rowOff>
    </xdr:to>
    <xdr:sp macro="" textlink="">
      <xdr:nvSpPr>
        <xdr:cNvPr id="492" name="円/楕円 491"/>
        <xdr:cNvSpPr/>
      </xdr:nvSpPr>
      <xdr:spPr>
        <a:xfrm>
          <a:off x="7810500" y="169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30073</xdr:rowOff>
    </xdr:from>
    <xdr:ext cx="534377" cy="259045"/>
    <xdr:sp macro="" textlink="">
      <xdr:nvSpPr>
        <xdr:cNvPr id="493" name="テキスト ボックス 492"/>
        <xdr:cNvSpPr txBox="1"/>
      </xdr:nvSpPr>
      <xdr:spPr>
        <a:xfrm>
          <a:off x="7594111" y="170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73,889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106342</xdr:rowOff>
    </xdr:from>
    <xdr:to>
      <xdr:col>10</xdr:col>
      <xdr:colOff>155575</xdr:colOff>
      <xdr:row>99</xdr:row>
      <xdr:rowOff>36492</xdr:rowOff>
    </xdr:to>
    <xdr:sp macro="" textlink="">
      <xdr:nvSpPr>
        <xdr:cNvPr id="494" name="円/楕円 493"/>
        <xdr:cNvSpPr/>
      </xdr:nvSpPr>
      <xdr:spPr>
        <a:xfrm>
          <a:off x="6921500" y="1690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27619</xdr:rowOff>
    </xdr:from>
    <xdr:ext cx="534377" cy="259045"/>
    <xdr:sp macro="" textlink="">
      <xdr:nvSpPr>
        <xdr:cNvPr id="495" name="テキスト ボックス 494"/>
        <xdr:cNvSpPr txBox="1"/>
      </xdr:nvSpPr>
      <xdr:spPr>
        <a:xfrm>
          <a:off x="6705111" y="1700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115809</xdr:rowOff>
    </xdr:from>
    <xdr:to>
      <xdr:col>23</xdr:col>
      <xdr:colOff>517525</xdr:colOff>
      <xdr:row>37</xdr:row>
      <xdr:rowOff>92752</xdr:rowOff>
    </xdr:to>
    <xdr:cxnSp macro="">
      <xdr:nvCxnSpPr>
        <xdr:cNvPr id="522" name="直線コネクタ 521"/>
        <xdr:cNvCxnSpPr/>
      </xdr:nvCxnSpPr>
      <xdr:spPr>
        <a:xfrm>
          <a:off x="15481300" y="6288009"/>
          <a:ext cx="838200" cy="14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115809</xdr:rowOff>
    </xdr:from>
    <xdr:to>
      <xdr:col>22</xdr:col>
      <xdr:colOff>365125</xdr:colOff>
      <xdr:row>37</xdr:row>
      <xdr:rowOff>104256</xdr:rowOff>
    </xdr:to>
    <xdr:cxnSp macro="">
      <xdr:nvCxnSpPr>
        <xdr:cNvPr id="525" name="直線コネクタ 524"/>
        <xdr:cNvCxnSpPr/>
      </xdr:nvCxnSpPr>
      <xdr:spPr>
        <a:xfrm flipV="1">
          <a:off x="14592300" y="6288009"/>
          <a:ext cx="889000" cy="15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104256</xdr:rowOff>
    </xdr:from>
    <xdr:to>
      <xdr:col>21</xdr:col>
      <xdr:colOff>161925</xdr:colOff>
      <xdr:row>37</xdr:row>
      <xdr:rowOff>116566</xdr:rowOff>
    </xdr:to>
    <xdr:cxnSp macro="">
      <xdr:nvCxnSpPr>
        <xdr:cNvPr id="528" name="直線コネクタ 527"/>
        <xdr:cNvCxnSpPr/>
      </xdr:nvCxnSpPr>
      <xdr:spPr>
        <a:xfrm flipV="1">
          <a:off x="13703300" y="6447906"/>
          <a:ext cx="889000" cy="1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64472</xdr:rowOff>
    </xdr:from>
    <xdr:to>
      <xdr:col>19</xdr:col>
      <xdr:colOff>644525</xdr:colOff>
      <xdr:row>37</xdr:row>
      <xdr:rowOff>116566</xdr:rowOff>
    </xdr:to>
    <xdr:cxnSp macro="">
      <xdr:nvCxnSpPr>
        <xdr:cNvPr id="531" name="直線コネクタ 530"/>
        <xdr:cNvCxnSpPr/>
      </xdr:nvCxnSpPr>
      <xdr:spPr>
        <a:xfrm>
          <a:off x="12814300" y="6408122"/>
          <a:ext cx="889000" cy="5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41952</xdr:rowOff>
    </xdr:from>
    <xdr:to>
      <xdr:col>23</xdr:col>
      <xdr:colOff>568325</xdr:colOff>
      <xdr:row>37</xdr:row>
      <xdr:rowOff>143552</xdr:rowOff>
    </xdr:to>
    <xdr:sp macro="" textlink="">
      <xdr:nvSpPr>
        <xdr:cNvPr id="541" name="円/楕円 540"/>
        <xdr:cNvSpPr/>
      </xdr:nvSpPr>
      <xdr:spPr>
        <a:xfrm>
          <a:off x="16268700" y="638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64829</xdr:rowOff>
    </xdr:from>
    <xdr:ext cx="534377" cy="259045"/>
    <xdr:sp macro="" textlink="">
      <xdr:nvSpPr>
        <xdr:cNvPr id="542" name="消防費該当値テキスト"/>
        <xdr:cNvSpPr txBox="1"/>
      </xdr:nvSpPr>
      <xdr:spPr>
        <a:xfrm>
          <a:off x="16370300" y="623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95,537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65009</xdr:rowOff>
    </xdr:from>
    <xdr:to>
      <xdr:col>22</xdr:col>
      <xdr:colOff>415925</xdr:colOff>
      <xdr:row>36</xdr:row>
      <xdr:rowOff>166609</xdr:rowOff>
    </xdr:to>
    <xdr:sp macro="" textlink="">
      <xdr:nvSpPr>
        <xdr:cNvPr id="543" name="円/楕円 542"/>
        <xdr:cNvSpPr/>
      </xdr:nvSpPr>
      <xdr:spPr>
        <a:xfrm>
          <a:off x="15430500" y="62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11686</xdr:rowOff>
    </xdr:from>
    <xdr:ext cx="599010" cy="259045"/>
    <xdr:sp macro="" textlink="">
      <xdr:nvSpPr>
        <xdr:cNvPr id="544" name="テキスト ボックス 543"/>
        <xdr:cNvSpPr txBox="1"/>
      </xdr:nvSpPr>
      <xdr:spPr>
        <a:xfrm>
          <a:off x="15181794" y="601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160,451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53456</xdr:rowOff>
    </xdr:from>
    <xdr:to>
      <xdr:col>21</xdr:col>
      <xdr:colOff>212725</xdr:colOff>
      <xdr:row>37</xdr:row>
      <xdr:rowOff>155056</xdr:rowOff>
    </xdr:to>
    <xdr:sp macro="" textlink="">
      <xdr:nvSpPr>
        <xdr:cNvPr id="545" name="円/楕円 544"/>
        <xdr:cNvSpPr/>
      </xdr:nvSpPr>
      <xdr:spPr>
        <a:xfrm>
          <a:off x="14541500" y="63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xdr:rowOff>
    </xdr:from>
    <xdr:ext cx="534377" cy="259045"/>
    <xdr:sp macro="" textlink="">
      <xdr:nvSpPr>
        <xdr:cNvPr id="546" name="テキスト ボックス 545"/>
        <xdr:cNvSpPr txBox="1"/>
      </xdr:nvSpPr>
      <xdr:spPr>
        <a:xfrm>
          <a:off x="14325111" y="617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90,505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65766</xdr:rowOff>
    </xdr:from>
    <xdr:to>
      <xdr:col>20</xdr:col>
      <xdr:colOff>9525</xdr:colOff>
      <xdr:row>37</xdr:row>
      <xdr:rowOff>167366</xdr:rowOff>
    </xdr:to>
    <xdr:sp macro="" textlink="">
      <xdr:nvSpPr>
        <xdr:cNvPr id="547" name="円/楕円 546"/>
        <xdr:cNvSpPr/>
      </xdr:nvSpPr>
      <xdr:spPr>
        <a:xfrm>
          <a:off x="13652500" y="640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12443</xdr:rowOff>
    </xdr:from>
    <xdr:ext cx="534377" cy="259045"/>
    <xdr:sp macro="" textlink="">
      <xdr:nvSpPr>
        <xdr:cNvPr id="548" name="テキスト ボックス 547"/>
        <xdr:cNvSpPr txBox="1"/>
      </xdr:nvSpPr>
      <xdr:spPr>
        <a:xfrm>
          <a:off x="13436111" y="618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85,120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13672</xdr:rowOff>
    </xdr:from>
    <xdr:to>
      <xdr:col>18</xdr:col>
      <xdr:colOff>492125</xdr:colOff>
      <xdr:row>37</xdr:row>
      <xdr:rowOff>115272</xdr:rowOff>
    </xdr:to>
    <xdr:sp macro="" textlink="">
      <xdr:nvSpPr>
        <xdr:cNvPr id="549" name="円/楕円 548"/>
        <xdr:cNvSpPr/>
      </xdr:nvSpPr>
      <xdr:spPr>
        <a:xfrm>
          <a:off x="12763500" y="635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131799</xdr:rowOff>
    </xdr:from>
    <xdr:ext cx="599010" cy="259045"/>
    <xdr:sp macro="" textlink="">
      <xdr:nvSpPr>
        <xdr:cNvPr id="550" name="テキスト ボックス 549"/>
        <xdr:cNvSpPr txBox="1"/>
      </xdr:nvSpPr>
      <xdr:spPr>
        <a:xfrm>
          <a:off x="12514794" y="613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168317</xdr:rowOff>
    </xdr:from>
    <xdr:to>
      <xdr:col>23</xdr:col>
      <xdr:colOff>517525</xdr:colOff>
      <xdr:row>58</xdr:row>
      <xdr:rowOff>38140</xdr:rowOff>
    </xdr:to>
    <xdr:cxnSp macro="">
      <xdr:nvCxnSpPr>
        <xdr:cNvPr id="579" name="直線コネクタ 578"/>
        <xdr:cNvCxnSpPr/>
      </xdr:nvCxnSpPr>
      <xdr:spPr>
        <a:xfrm>
          <a:off x="15481300" y="9940967"/>
          <a:ext cx="838200" cy="4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168317</xdr:rowOff>
    </xdr:from>
    <xdr:to>
      <xdr:col>22</xdr:col>
      <xdr:colOff>365125</xdr:colOff>
      <xdr:row>58</xdr:row>
      <xdr:rowOff>33321</xdr:rowOff>
    </xdr:to>
    <xdr:cxnSp macro="">
      <xdr:nvCxnSpPr>
        <xdr:cNvPr id="582" name="直線コネクタ 581"/>
        <xdr:cNvCxnSpPr/>
      </xdr:nvCxnSpPr>
      <xdr:spPr>
        <a:xfrm flipV="1">
          <a:off x="14592300" y="9940967"/>
          <a:ext cx="889000" cy="3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33321</xdr:rowOff>
    </xdr:from>
    <xdr:to>
      <xdr:col>21</xdr:col>
      <xdr:colOff>161925</xdr:colOff>
      <xdr:row>58</xdr:row>
      <xdr:rowOff>41628</xdr:rowOff>
    </xdr:to>
    <xdr:cxnSp macro="">
      <xdr:nvCxnSpPr>
        <xdr:cNvPr id="585" name="直線コネクタ 584"/>
        <xdr:cNvCxnSpPr/>
      </xdr:nvCxnSpPr>
      <xdr:spPr>
        <a:xfrm flipV="1">
          <a:off x="13703300" y="9977421"/>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40204</xdr:rowOff>
    </xdr:from>
    <xdr:to>
      <xdr:col>19</xdr:col>
      <xdr:colOff>644525</xdr:colOff>
      <xdr:row>58</xdr:row>
      <xdr:rowOff>41628</xdr:rowOff>
    </xdr:to>
    <xdr:cxnSp macro="">
      <xdr:nvCxnSpPr>
        <xdr:cNvPr id="588" name="直線コネクタ 587"/>
        <xdr:cNvCxnSpPr/>
      </xdr:nvCxnSpPr>
      <xdr:spPr>
        <a:xfrm>
          <a:off x="12814300" y="9984304"/>
          <a:ext cx="889000" cy="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158790</xdr:rowOff>
    </xdr:from>
    <xdr:to>
      <xdr:col>23</xdr:col>
      <xdr:colOff>568325</xdr:colOff>
      <xdr:row>58</xdr:row>
      <xdr:rowOff>88940</xdr:rowOff>
    </xdr:to>
    <xdr:sp macro="" textlink="">
      <xdr:nvSpPr>
        <xdr:cNvPr id="598" name="円/楕円 597"/>
        <xdr:cNvSpPr/>
      </xdr:nvSpPr>
      <xdr:spPr>
        <a:xfrm>
          <a:off x="16268700" y="99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73717</xdr:rowOff>
    </xdr:from>
    <xdr:ext cx="534377" cy="259045"/>
    <xdr:sp macro="" textlink="">
      <xdr:nvSpPr>
        <xdr:cNvPr id="599" name="教育費該当値テキスト"/>
        <xdr:cNvSpPr txBox="1"/>
      </xdr:nvSpPr>
      <xdr:spPr>
        <a:xfrm>
          <a:off x="16370300" y="984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93,312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117517</xdr:rowOff>
    </xdr:from>
    <xdr:to>
      <xdr:col>22</xdr:col>
      <xdr:colOff>415925</xdr:colOff>
      <xdr:row>58</xdr:row>
      <xdr:rowOff>47667</xdr:rowOff>
    </xdr:to>
    <xdr:sp macro="" textlink="">
      <xdr:nvSpPr>
        <xdr:cNvPr id="600" name="円/楕円 599"/>
        <xdr:cNvSpPr/>
      </xdr:nvSpPr>
      <xdr:spPr>
        <a:xfrm>
          <a:off x="15430500" y="989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38794</xdr:rowOff>
    </xdr:from>
    <xdr:ext cx="599010" cy="259045"/>
    <xdr:sp macro="" textlink="">
      <xdr:nvSpPr>
        <xdr:cNvPr id="601" name="テキスト ボックス 600"/>
        <xdr:cNvSpPr txBox="1"/>
      </xdr:nvSpPr>
      <xdr:spPr>
        <a:xfrm>
          <a:off x="15181794" y="998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114,978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153971</xdr:rowOff>
    </xdr:from>
    <xdr:to>
      <xdr:col>21</xdr:col>
      <xdr:colOff>212725</xdr:colOff>
      <xdr:row>58</xdr:row>
      <xdr:rowOff>84121</xdr:rowOff>
    </xdr:to>
    <xdr:sp macro="" textlink="">
      <xdr:nvSpPr>
        <xdr:cNvPr id="602" name="円/楕円 601"/>
        <xdr:cNvSpPr/>
      </xdr:nvSpPr>
      <xdr:spPr>
        <a:xfrm>
          <a:off x="14541500" y="992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75248</xdr:rowOff>
    </xdr:from>
    <xdr:ext cx="534377" cy="259045"/>
    <xdr:sp macro="" textlink="">
      <xdr:nvSpPr>
        <xdr:cNvPr id="603" name="テキスト ボックス 602"/>
        <xdr:cNvSpPr txBox="1"/>
      </xdr:nvSpPr>
      <xdr:spPr>
        <a:xfrm>
          <a:off x="14325111" y="1001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95,842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162278</xdr:rowOff>
    </xdr:from>
    <xdr:to>
      <xdr:col>20</xdr:col>
      <xdr:colOff>9525</xdr:colOff>
      <xdr:row>58</xdr:row>
      <xdr:rowOff>92428</xdr:rowOff>
    </xdr:to>
    <xdr:sp macro="" textlink="">
      <xdr:nvSpPr>
        <xdr:cNvPr id="604" name="円/楕円 603"/>
        <xdr:cNvSpPr/>
      </xdr:nvSpPr>
      <xdr:spPr>
        <a:xfrm>
          <a:off x="13652500" y="993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83555</xdr:rowOff>
    </xdr:from>
    <xdr:ext cx="534377" cy="259045"/>
    <xdr:sp macro="" textlink="">
      <xdr:nvSpPr>
        <xdr:cNvPr id="605" name="テキスト ボックス 604"/>
        <xdr:cNvSpPr txBox="1"/>
      </xdr:nvSpPr>
      <xdr:spPr>
        <a:xfrm>
          <a:off x="13436111" y="1002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91,481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160854</xdr:rowOff>
    </xdr:from>
    <xdr:to>
      <xdr:col>18</xdr:col>
      <xdr:colOff>492125</xdr:colOff>
      <xdr:row>58</xdr:row>
      <xdr:rowOff>91004</xdr:rowOff>
    </xdr:to>
    <xdr:sp macro="" textlink="">
      <xdr:nvSpPr>
        <xdr:cNvPr id="606" name="円/楕円 605"/>
        <xdr:cNvSpPr/>
      </xdr:nvSpPr>
      <xdr:spPr>
        <a:xfrm>
          <a:off x="12763500" y="993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82131</xdr:rowOff>
    </xdr:from>
    <xdr:ext cx="534377" cy="259045"/>
    <xdr:sp macro="" textlink="">
      <xdr:nvSpPr>
        <xdr:cNvPr id="607" name="テキスト ボックス 606"/>
        <xdr:cNvSpPr txBox="1"/>
      </xdr:nvSpPr>
      <xdr:spPr>
        <a:xfrm>
          <a:off x="12547111" y="100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120089</xdr:rowOff>
    </xdr:from>
    <xdr:to>
      <xdr:col>22</xdr:col>
      <xdr:colOff>365125</xdr:colOff>
      <xdr:row>78</xdr:row>
      <xdr:rowOff>139700</xdr:rowOff>
    </xdr:to>
    <xdr:cxnSp macro="">
      <xdr:nvCxnSpPr>
        <xdr:cNvPr id="637" name="直線コネクタ 636"/>
        <xdr:cNvCxnSpPr/>
      </xdr:nvCxnSpPr>
      <xdr:spPr>
        <a:xfrm>
          <a:off x="14592300" y="13493189"/>
          <a:ext cx="889000" cy="1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120089</xdr:rowOff>
    </xdr:from>
    <xdr:to>
      <xdr:col>21</xdr:col>
      <xdr:colOff>161925</xdr:colOff>
      <xdr:row>78</xdr:row>
      <xdr:rowOff>123923</xdr:rowOff>
    </xdr:to>
    <xdr:cxnSp macro="">
      <xdr:nvCxnSpPr>
        <xdr:cNvPr id="640" name="直線コネクタ 639"/>
        <xdr:cNvCxnSpPr/>
      </xdr:nvCxnSpPr>
      <xdr:spPr>
        <a:xfrm flipV="1">
          <a:off x="13703300" y="13493189"/>
          <a:ext cx="8890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19163</xdr:rowOff>
    </xdr:from>
    <xdr:to>
      <xdr:col>19</xdr:col>
      <xdr:colOff>644525</xdr:colOff>
      <xdr:row>78</xdr:row>
      <xdr:rowOff>123923</xdr:rowOff>
    </xdr:to>
    <xdr:cxnSp macro="">
      <xdr:nvCxnSpPr>
        <xdr:cNvPr id="643" name="直線コネクタ 642"/>
        <xdr:cNvCxnSpPr/>
      </xdr:nvCxnSpPr>
      <xdr:spPr>
        <a:xfrm>
          <a:off x="12814300" y="13392263"/>
          <a:ext cx="889000" cy="10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7" name="テキスト ボックス 646"/>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69289</xdr:rowOff>
    </xdr:from>
    <xdr:to>
      <xdr:col>21</xdr:col>
      <xdr:colOff>212725</xdr:colOff>
      <xdr:row>78</xdr:row>
      <xdr:rowOff>170889</xdr:rowOff>
    </xdr:to>
    <xdr:sp macro="" textlink="">
      <xdr:nvSpPr>
        <xdr:cNvPr id="657" name="円/楕円 656"/>
        <xdr:cNvSpPr/>
      </xdr:nvSpPr>
      <xdr:spPr>
        <a:xfrm>
          <a:off x="14541500" y="134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162016</xdr:rowOff>
    </xdr:from>
    <xdr:ext cx="469744" cy="259045"/>
    <xdr:sp macro="" textlink="">
      <xdr:nvSpPr>
        <xdr:cNvPr id="658" name="テキスト ボックス 657"/>
        <xdr:cNvSpPr txBox="1"/>
      </xdr:nvSpPr>
      <xdr:spPr>
        <a:xfrm>
          <a:off x="14357427" y="1353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73123</xdr:rowOff>
    </xdr:from>
    <xdr:to>
      <xdr:col>20</xdr:col>
      <xdr:colOff>9525</xdr:colOff>
      <xdr:row>79</xdr:row>
      <xdr:rowOff>3273</xdr:rowOff>
    </xdr:to>
    <xdr:sp macro="" textlink="">
      <xdr:nvSpPr>
        <xdr:cNvPr id="659" name="円/楕円 658"/>
        <xdr:cNvSpPr/>
      </xdr:nvSpPr>
      <xdr:spPr>
        <a:xfrm>
          <a:off x="13652500" y="134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165850</xdr:rowOff>
    </xdr:from>
    <xdr:ext cx="469744" cy="259045"/>
    <xdr:sp macro="" textlink="">
      <xdr:nvSpPr>
        <xdr:cNvPr id="660" name="テキスト ボックス 659"/>
        <xdr:cNvSpPr txBox="1"/>
      </xdr:nvSpPr>
      <xdr:spPr>
        <a:xfrm>
          <a:off x="13468427" y="1353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139813</xdr:rowOff>
    </xdr:from>
    <xdr:to>
      <xdr:col>18</xdr:col>
      <xdr:colOff>492125</xdr:colOff>
      <xdr:row>78</xdr:row>
      <xdr:rowOff>69963</xdr:rowOff>
    </xdr:to>
    <xdr:sp macro="" textlink="">
      <xdr:nvSpPr>
        <xdr:cNvPr id="661" name="円/楕円 660"/>
        <xdr:cNvSpPr/>
      </xdr:nvSpPr>
      <xdr:spPr>
        <a:xfrm>
          <a:off x="12763500" y="1334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86490</xdr:rowOff>
    </xdr:from>
    <xdr:ext cx="534377" cy="259045"/>
    <xdr:sp macro="" textlink="">
      <xdr:nvSpPr>
        <xdr:cNvPr id="662" name="テキスト ボックス 661"/>
        <xdr:cNvSpPr txBox="1"/>
      </xdr:nvSpPr>
      <xdr:spPr>
        <a:xfrm>
          <a:off x="12547111" y="131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44569</xdr:rowOff>
    </xdr:from>
    <xdr:to>
      <xdr:col>23</xdr:col>
      <xdr:colOff>517525</xdr:colOff>
      <xdr:row>97</xdr:row>
      <xdr:rowOff>60289</xdr:rowOff>
    </xdr:to>
    <xdr:cxnSp macro="">
      <xdr:nvCxnSpPr>
        <xdr:cNvPr id="691" name="直線コネクタ 690"/>
        <xdr:cNvCxnSpPr/>
      </xdr:nvCxnSpPr>
      <xdr:spPr>
        <a:xfrm flipV="1">
          <a:off x="15481300" y="16675219"/>
          <a:ext cx="838200" cy="1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60289</xdr:rowOff>
    </xdr:from>
    <xdr:to>
      <xdr:col>22</xdr:col>
      <xdr:colOff>365125</xdr:colOff>
      <xdr:row>97</xdr:row>
      <xdr:rowOff>85765</xdr:rowOff>
    </xdr:to>
    <xdr:cxnSp macro="">
      <xdr:nvCxnSpPr>
        <xdr:cNvPr id="694" name="直線コネクタ 693"/>
        <xdr:cNvCxnSpPr/>
      </xdr:nvCxnSpPr>
      <xdr:spPr>
        <a:xfrm flipV="1">
          <a:off x="14592300" y="16690939"/>
          <a:ext cx="8890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70732</xdr:rowOff>
    </xdr:from>
    <xdr:to>
      <xdr:col>21</xdr:col>
      <xdr:colOff>161925</xdr:colOff>
      <xdr:row>97</xdr:row>
      <xdr:rowOff>85765</xdr:rowOff>
    </xdr:to>
    <xdr:cxnSp macro="">
      <xdr:nvCxnSpPr>
        <xdr:cNvPr id="697" name="直線コネクタ 696"/>
        <xdr:cNvCxnSpPr/>
      </xdr:nvCxnSpPr>
      <xdr:spPr>
        <a:xfrm>
          <a:off x="13703300" y="16701382"/>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70732</xdr:rowOff>
    </xdr:from>
    <xdr:to>
      <xdr:col>19</xdr:col>
      <xdr:colOff>644525</xdr:colOff>
      <xdr:row>97</xdr:row>
      <xdr:rowOff>78093</xdr:rowOff>
    </xdr:to>
    <xdr:cxnSp macro="">
      <xdr:nvCxnSpPr>
        <xdr:cNvPr id="700" name="直線コネクタ 699"/>
        <xdr:cNvCxnSpPr/>
      </xdr:nvCxnSpPr>
      <xdr:spPr>
        <a:xfrm flipV="1">
          <a:off x="12814300" y="16701382"/>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165219</xdr:rowOff>
    </xdr:from>
    <xdr:to>
      <xdr:col>23</xdr:col>
      <xdr:colOff>568325</xdr:colOff>
      <xdr:row>97</xdr:row>
      <xdr:rowOff>95369</xdr:rowOff>
    </xdr:to>
    <xdr:sp macro="" textlink="">
      <xdr:nvSpPr>
        <xdr:cNvPr id="710" name="円/楕円 709"/>
        <xdr:cNvSpPr/>
      </xdr:nvSpPr>
      <xdr:spPr>
        <a:xfrm>
          <a:off x="16268700" y="166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16646</xdr:rowOff>
    </xdr:from>
    <xdr:ext cx="599010" cy="259045"/>
    <xdr:sp macro="" textlink="">
      <xdr:nvSpPr>
        <xdr:cNvPr id="711" name="公債費該当値テキスト"/>
        <xdr:cNvSpPr txBox="1"/>
      </xdr:nvSpPr>
      <xdr:spPr>
        <a:xfrm>
          <a:off x="16370300" y="1647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179,937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9489</xdr:rowOff>
    </xdr:from>
    <xdr:to>
      <xdr:col>22</xdr:col>
      <xdr:colOff>415925</xdr:colOff>
      <xdr:row>97</xdr:row>
      <xdr:rowOff>111089</xdr:rowOff>
    </xdr:to>
    <xdr:sp macro="" textlink="">
      <xdr:nvSpPr>
        <xdr:cNvPr id="712" name="円/楕円 711"/>
        <xdr:cNvSpPr/>
      </xdr:nvSpPr>
      <xdr:spPr>
        <a:xfrm>
          <a:off x="15430500" y="166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127616</xdr:rowOff>
    </xdr:from>
    <xdr:ext cx="599010" cy="259045"/>
    <xdr:sp macro="" textlink="">
      <xdr:nvSpPr>
        <xdr:cNvPr id="713" name="テキスト ボックス 712"/>
        <xdr:cNvSpPr txBox="1"/>
      </xdr:nvSpPr>
      <xdr:spPr>
        <a:xfrm>
          <a:off x="15181794" y="1641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171,685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34965</xdr:rowOff>
    </xdr:from>
    <xdr:to>
      <xdr:col>21</xdr:col>
      <xdr:colOff>212725</xdr:colOff>
      <xdr:row>97</xdr:row>
      <xdr:rowOff>136565</xdr:rowOff>
    </xdr:to>
    <xdr:sp macro="" textlink="">
      <xdr:nvSpPr>
        <xdr:cNvPr id="714" name="円/楕円 713"/>
        <xdr:cNvSpPr/>
      </xdr:nvSpPr>
      <xdr:spPr>
        <a:xfrm>
          <a:off x="14541500" y="1666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153092</xdr:rowOff>
    </xdr:from>
    <xdr:ext cx="599010" cy="259045"/>
    <xdr:sp macro="" textlink="">
      <xdr:nvSpPr>
        <xdr:cNvPr id="715" name="テキスト ボックス 714"/>
        <xdr:cNvSpPr txBox="1"/>
      </xdr:nvSpPr>
      <xdr:spPr>
        <a:xfrm>
          <a:off x="14292794" y="1644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158,312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19932</xdr:rowOff>
    </xdr:from>
    <xdr:to>
      <xdr:col>20</xdr:col>
      <xdr:colOff>9525</xdr:colOff>
      <xdr:row>97</xdr:row>
      <xdr:rowOff>121532</xdr:rowOff>
    </xdr:to>
    <xdr:sp macro="" textlink="">
      <xdr:nvSpPr>
        <xdr:cNvPr id="716" name="円/楕円 715"/>
        <xdr:cNvSpPr/>
      </xdr:nvSpPr>
      <xdr:spPr>
        <a:xfrm>
          <a:off x="13652500" y="166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138059</xdr:rowOff>
    </xdr:from>
    <xdr:ext cx="599010" cy="259045"/>
    <xdr:sp macro="" textlink="">
      <xdr:nvSpPr>
        <xdr:cNvPr id="717" name="テキスト ボックス 716"/>
        <xdr:cNvSpPr txBox="1"/>
      </xdr:nvSpPr>
      <xdr:spPr>
        <a:xfrm>
          <a:off x="13403794" y="1642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166,204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27293</xdr:rowOff>
    </xdr:from>
    <xdr:to>
      <xdr:col>18</xdr:col>
      <xdr:colOff>492125</xdr:colOff>
      <xdr:row>97</xdr:row>
      <xdr:rowOff>128893</xdr:rowOff>
    </xdr:to>
    <xdr:sp macro="" textlink="">
      <xdr:nvSpPr>
        <xdr:cNvPr id="718" name="円/楕円 717"/>
        <xdr:cNvSpPr/>
      </xdr:nvSpPr>
      <xdr:spPr>
        <a:xfrm>
          <a:off x="12763500" y="16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145420</xdr:rowOff>
    </xdr:from>
    <xdr:ext cx="599010" cy="259045"/>
    <xdr:sp macro="" textlink="">
      <xdr:nvSpPr>
        <xdr:cNvPr id="719" name="テキスト ボックス 718"/>
        <xdr:cNvSpPr txBox="1"/>
      </xdr:nvSpPr>
      <xdr:spPr>
        <a:xfrm>
          <a:off x="12514794" y="164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議会費は、平成</a:t>
          </a:r>
          <a:r>
            <a:rPr kumimoji="1" lang="en-US" altLang="ja-JP" sz="1300">
              <a:latin typeface="ＭＳ Ｐゴシック"/>
            </a:rPr>
            <a:t>23</a:t>
          </a:r>
          <a:r>
            <a:rPr kumimoji="1" lang="ja-JP" altLang="en-US" sz="1300">
              <a:latin typeface="ＭＳ Ｐゴシック"/>
            </a:rPr>
            <a:t>年度に議場会議システムを購入したため若干上昇しているが、平成</a:t>
          </a:r>
          <a:r>
            <a:rPr kumimoji="1" lang="en-US" altLang="ja-JP" sz="1300">
              <a:latin typeface="ＭＳ Ｐゴシック"/>
            </a:rPr>
            <a:t>24</a:t>
          </a:r>
          <a:r>
            <a:rPr kumimoji="1" lang="ja-JP" altLang="en-US" sz="1300">
              <a:latin typeface="ＭＳ Ｐゴシック"/>
            </a:rPr>
            <a:t>年度からはほぼ横ばいで推移しており、今年度は期末手当の支給率が</a:t>
          </a:r>
          <a:r>
            <a:rPr kumimoji="1" lang="en-US" altLang="ja-JP" sz="1300">
              <a:latin typeface="ＭＳ Ｐゴシック"/>
            </a:rPr>
            <a:t>3.6</a:t>
          </a:r>
          <a:r>
            <a:rPr kumimoji="1" lang="ja-JP" altLang="en-US" sz="1300">
              <a:latin typeface="ＭＳ Ｐゴシック"/>
            </a:rPr>
            <a:t>月から</a:t>
          </a:r>
          <a:r>
            <a:rPr kumimoji="1" lang="en-US" altLang="ja-JP" sz="1300">
              <a:latin typeface="ＭＳ Ｐゴシック"/>
            </a:rPr>
            <a:t>3.95</a:t>
          </a:r>
          <a:r>
            <a:rPr kumimoji="1" lang="ja-JP" altLang="en-US" sz="1300">
              <a:latin typeface="ＭＳ Ｐゴシック"/>
            </a:rPr>
            <a:t>月に改定となったため、住民一人当たりのコストが</a:t>
          </a:r>
          <a:r>
            <a:rPr kumimoji="1" lang="en-US" altLang="ja-JP" sz="1300">
              <a:latin typeface="ＭＳ Ｐゴシック"/>
            </a:rPr>
            <a:t>33,430</a:t>
          </a:r>
          <a:r>
            <a:rPr kumimoji="1" lang="ja-JP" altLang="en-US" sz="1300">
              <a:latin typeface="ＭＳ Ｐゴシック"/>
            </a:rPr>
            <a:t>円になっている。</a:t>
          </a:r>
          <a:endParaRPr kumimoji="1" lang="en-US" altLang="ja-JP" sz="1300">
            <a:latin typeface="ＭＳ Ｐゴシック"/>
          </a:endParaRPr>
        </a:p>
        <a:p>
          <a:r>
            <a:rPr kumimoji="1" lang="ja-JP" altLang="en-US" sz="1300">
              <a:latin typeface="ＭＳ Ｐゴシック"/>
            </a:rPr>
            <a:t>　総務費は、住民一人当たり</a:t>
          </a:r>
          <a:r>
            <a:rPr kumimoji="1" lang="en-US" altLang="ja-JP" sz="1300">
              <a:latin typeface="ＭＳ Ｐゴシック"/>
            </a:rPr>
            <a:t>418,601</a:t>
          </a:r>
          <a:r>
            <a:rPr kumimoji="1" lang="ja-JP" altLang="en-US" sz="1300">
              <a:latin typeface="ＭＳ Ｐゴシック"/>
            </a:rPr>
            <a:t>円となっており、前年度と比較すると</a:t>
          </a:r>
          <a:r>
            <a:rPr kumimoji="1" lang="en-US" altLang="ja-JP" sz="1300">
              <a:latin typeface="ＭＳ Ｐゴシック"/>
            </a:rPr>
            <a:t>64.3</a:t>
          </a:r>
          <a:r>
            <a:rPr kumimoji="1" lang="ja-JP" altLang="en-US" sz="1300">
              <a:latin typeface="ＭＳ Ｐゴシック"/>
            </a:rPr>
            <a:t>％の大幅な増加となっているが、役場庁舎耐震改修工事をはじめとする普通建設事業費が前年度比</a:t>
          </a:r>
          <a:r>
            <a:rPr kumimoji="1" lang="en-US" altLang="ja-JP" sz="1300">
              <a:latin typeface="ＭＳ Ｐゴシック"/>
            </a:rPr>
            <a:t>157,160</a:t>
          </a:r>
          <a:r>
            <a:rPr kumimoji="1" lang="ja-JP" altLang="en-US" sz="1300">
              <a:latin typeface="ＭＳ Ｐゴシック"/>
            </a:rPr>
            <a:t>千円増となったことが大きな要因である。今後も防災対策関連経費や情報通信機器等の更新費用など、事業費の増加傾向が見込まれるため、行財政改革を図りながら歳出経費削減に努める。</a:t>
          </a:r>
          <a:endParaRPr kumimoji="1" lang="en-US" altLang="ja-JP" sz="1300">
            <a:latin typeface="ＭＳ Ｐゴシック"/>
          </a:endParaRPr>
        </a:p>
        <a:p>
          <a:r>
            <a:rPr kumimoji="1" lang="ja-JP" altLang="en-US" sz="1300">
              <a:latin typeface="ＭＳ Ｐゴシック"/>
            </a:rPr>
            <a:t>　民生費は、住民一人当たり</a:t>
          </a:r>
          <a:r>
            <a:rPr kumimoji="1" lang="en-US" altLang="ja-JP" sz="1300">
              <a:latin typeface="ＭＳ Ｐゴシック"/>
            </a:rPr>
            <a:t>317,420</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年度から年々増加している。社会福祉費及び老人福祉費の扶助費が毎年増加し続けていることが主な要因である。</a:t>
          </a:r>
          <a:endParaRPr kumimoji="1" lang="en-US" altLang="ja-JP" sz="1300">
            <a:latin typeface="ＭＳ Ｐゴシック"/>
          </a:endParaRPr>
        </a:p>
        <a:p>
          <a:r>
            <a:rPr kumimoji="1" lang="ja-JP" altLang="en-US" sz="1300">
              <a:latin typeface="ＭＳ Ｐゴシック"/>
            </a:rPr>
            <a:t>　衛生費は、住民一人当たり</a:t>
          </a:r>
          <a:r>
            <a:rPr kumimoji="1" lang="en-US" altLang="ja-JP" sz="1300">
              <a:latin typeface="ＭＳ Ｐゴシック"/>
            </a:rPr>
            <a:t>240,172</a:t>
          </a:r>
          <a:r>
            <a:rPr kumimoji="1" lang="ja-JP" altLang="en-US" sz="1300">
              <a:latin typeface="ＭＳ Ｐゴシック"/>
            </a:rPr>
            <a:t>円となっており、類似団体平均と比べると約</a:t>
          </a:r>
          <a:r>
            <a:rPr kumimoji="1" lang="en-US" altLang="ja-JP" sz="1300">
              <a:latin typeface="ＭＳ Ｐゴシック"/>
            </a:rPr>
            <a:t>2</a:t>
          </a:r>
          <a:r>
            <a:rPr kumimoji="1" lang="ja-JP" altLang="en-US" sz="1300">
              <a:latin typeface="ＭＳ Ｐゴシック"/>
            </a:rPr>
            <a:t>倍のコストとなっているが、診療所運営経費が高い水準となっており、類似団体平均を大きく上回る要因となっている。救急医療体制を維持するため代診医の確保や施設の維持管理経費等、今後も高い水準で推移していくことが予測されるが、他の経費の見直しを図るなど、経費縮減に努めながら財政の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北海道島牧村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a:t>
          </a:r>
          <a:r>
            <a:rPr kumimoji="1" lang="ja-JP" altLang="en-US" sz="1300">
              <a:solidFill>
                <a:schemeClr val="dk1"/>
              </a:solidFill>
              <a:latin typeface="+mn-lt"/>
              <a:ea typeface="+mn-ea"/>
              <a:cs typeface="+mn-cs"/>
            </a:rPr>
            <a:t>財政調整基金残高は積立に伴い増加し、</a:t>
          </a:r>
          <a:r>
            <a:rPr kumimoji="1" lang="ja-JP" altLang="en-US" sz="1300">
              <a:solidFill>
                <a:schemeClr val="dk1"/>
              </a:solidFill>
              <a:latin typeface="+mj-ea"/>
              <a:ea typeface="+mj-ea"/>
              <a:cs typeface="+mn-cs"/>
            </a:rPr>
            <a:t>標準財政規模比は</a:t>
          </a:r>
          <a:r>
            <a:rPr kumimoji="1" lang="en-US" altLang="ja-JP" sz="1300">
              <a:solidFill>
                <a:schemeClr val="dk1"/>
              </a:solidFill>
              <a:latin typeface="+mj-ea"/>
              <a:ea typeface="+mj-ea"/>
              <a:cs typeface="+mn-cs"/>
            </a:rPr>
            <a:t>58.68</a:t>
          </a:r>
          <a:r>
            <a:rPr kumimoji="1" lang="ja-JP" altLang="en-US" sz="1300">
              <a:solidFill>
                <a:schemeClr val="dk1"/>
              </a:solidFill>
              <a:latin typeface="+mj-ea"/>
              <a:ea typeface="+mj-ea"/>
              <a:cs typeface="+mn-cs"/>
            </a:rPr>
            <a:t>％となり、前年度よりも</a:t>
          </a:r>
          <a:r>
            <a:rPr kumimoji="1" lang="en-US" altLang="ja-JP" sz="1300">
              <a:solidFill>
                <a:schemeClr val="dk1"/>
              </a:solidFill>
              <a:latin typeface="+mj-ea"/>
              <a:ea typeface="+mj-ea"/>
              <a:cs typeface="+mn-cs"/>
            </a:rPr>
            <a:t>3.35</a:t>
          </a:r>
          <a:r>
            <a:rPr kumimoji="1" lang="ja-JP" altLang="en-US" sz="1300">
              <a:solidFill>
                <a:schemeClr val="dk1"/>
              </a:solidFill>
              <a:latin typeface="+mj-ea"/>
              <a:ea typeface="+mj-ea"/>
              <a:cs typeface="+mn-cs"/>
            </a:rPr>
            <a:t>％増加した。</a:t>
          </a:r>
          <a:endParaRPr kumimoji="1" lang="en-US" altLang="ja-JP" sz="1300">
            <a:solidFill>
              <a:schemeClr val="dk1"/>
            </a:solidFill>
            <a:latin typeface="+mj-ea"/>
            <a:ea typeface="+mj-ea"/>
            <a:cs typeface="+mn-cs"/>
          </a:endParaRPr>
        </a:p>
        <a:p>
          <a:r>
            <a:rPr kumimoji="1" lang="ja-JP" altLang="en-US" sz="1300">
              <a:solidFill>
                <a:schemeClr val="dk1"/>
              </a:solidFill>
              <a:latin typeface="+mj-ea"/>
              <a:ea typeface="+mj-ea"/>
              <a:cs typeface="+mn-cs"/>
            </a:rPr>
            <a:t>　実質収支額についても、継続的に黒字を確保している。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今後も地方交付税は不確定要素が多く、本村の財政運営に大きな影響を及ぼすことから、引き続き歳出削減に努めながら、基金</a:t>
          </a:r>
          <a:r>
            <a:rPr kumimoji="1" lang="ja-JP" altLang="en-US" sz="1300">
              <a:solidFill>
                <a:schemeClr val="dk1"/>
              </a:solidFill>
              <a:latin typeface="+mn-lt"/>
              <a:ea typeface="+mn-ea"/>
              <a:cs typeface="+mn-cs"/>
            </a:rPr>
            <a:t>の</a:t>
          </a:r>
          <a:r>
            <a:rPr kumimoji="1" lang="ja-JP" altLang="ja-JP" sz="1300">
              <a:solidFill>
                <a:schemeClr val="dk1"/>
              </a:solidFill>
              <a:latin typeface="+mn-lt"/>
              <a:ea typeface="+mn-ea"/>
              <a:cs typeface="+mn-cs"/>
            </a:rPr>
            <a:t>積立を</a:t>
          </a:r>
          <a:r>
            <a:rPr kumimoji="1" lang="ja-JP" altLang="en-US" sz="1300">
              <a:solidFill>
                <a:schemeClr val="dk1"/>
              </a:solidFill>
              <a:latin typeface="+mn-lt"/>
              <a:ea typeface="+mn-ea"/>
              <a:cs typeface="+mn-cs"/>
            </a:rPr>
            <a:t>行うなど良好な</a:t>
          </a:r>
          <a:r>
            <a:rPr kumimoji="1" lang="ja-JP" altLang="ja-JP" sz="1300">
              <a:solidFill>
                <a:schemeClr val="dk1"/>
              </a:solidFill>
              <a:latin typeface="+mn-lt"/>
              <a:ea typeface="+mn-ea"/>
              <a:cs typeface="+mn-cs"/>
            </a:rPr>
            <a:t>水準を維持</a:t>
          </a:r>
          <a:r>
            <a:rPr kumimoji="1" lang="ja-JP" altLang="en-US" sz="1300">
              <a:solidFill>
                <a:schemeClr val="dk1"/>
              </a:solidFill>
              <a:latin typeface="+mn-lt"/>
              <a:ea typeface="+mn-ea"/>
              <a:cs typeface="+mn-cs"/>
            </a:rPr>
            <a:t>できるよう健全な行財政運営に努める。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a:t>
          </a:r>
          <a:endParaRPr kumimoji="1" lang="en-US" altLang="ja-JP" sz="13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北海道島牧村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過去５年間、連結実質赤字は生じていない。</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a:t>
          </a:r>
          <a:r>
            <a:rPr lang="ja-JP" altLang="ja-JP" sz="1300" b="0" i="0" baseline="0">
              <a:solidFill>
                <a:schemeClr val="dk1"/>
              </a:solidFill>
              <a:latin typeface="+mn-lt"/>
              <a:ea typeface="+mn-ea"/>
              <a:cs typeface="+mn-cs"/>
            </a:rPr>
            <a:t>しかしながら、特別会計は一般会計からの繰入金により調整されており、今後も効率的な事業執行の徹底を図り、一般会計からの負担額を減らすよう計画的・安定的な事業運営に努める。</a:t>
          </a:r>
          <a:endParaRPr kumimoji="1" lang="ja-JP" altLang="ja-JP" sz="13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2620379</v>
      </c>
      <c r="BO4" s="409"/>
      <c r="BP4" s="409"/>
      <c r="BQ4" s="409"/>
      <c r="BR4" s="409"/>
      <c r="BS4" s="409"/>
      <c r="BT4" s="409"/>
      <c r="BU4" s="410"/>
      <c r="BV4" s="408">
        <v>2657094</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2.5</v>
      </c>
      <c r="CU4" s="586"/>
      <c r="CV4" s="586"/>
      <c r="CW4" s="586"/>
      <c r="CX4" s="586"/>
      <c r="CY4" s="586"/>
      <c r="CZ4" s="586"/>
      <c r="DA4" s="587"/>
      <c r="DB4" s="585">
        <v>2.6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2537992</v>
      </c>
      <c r="BO5" s="414"/>
      <c r="BP5" s="414"/>
      <c r="BQ5" s="414"/>
      <c r="BR5" s="414"/>
      <c r="BS5" s="414"/>
      <c r="BT5" s="414"/>
      <c r="BU5" s="415"/>
      <c r="BV5" s="413">
        <v>2566653</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75.400000000000006</v>
      </c>
      <c r="CU5" s="384"/>
      <c r="CV5" s="384"/>
      <c r="CW5" s="384"/>
      <c r="CX5" s="384"/>
      <c r="CY5" s="384"/>
      <c r="CZ5" s="384"/>
      <c r="DA5" s="385"/>
      <c r="DB5" s="383">
        <v>78.599999999999994</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82387</v>
      </c>
      <c r="BO6" s="414"/>
      <c r="BP6" s="414"/>
      <c r="BQ6" s="414"/>
      <c r="BR6" s="414"/>
      <c r="BS6" s="414"/>
      <c r="BT6" s="414"/>
      <c r="BU6" s="415"/>
      <c r="BV6" s="413">
        <v>90441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78.900000000000006</v>
      </c>
      <c r="CU6" s="560"/>
      <c r="CV6" s="560"/>
      <c r="CW6" s="560"/>
      <c r="CX6" s="560"/>
      <c r="CY6" s="560"/>
      <c r="CZ6" s="560"/>
      <c r="DA6" s="561"/>
      <c r="DB6" s="559">
        <v>82.6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37765</v>
      </c>
      <c r="BO7" s="414"/>
      <c r="BP7" s="414"/>
      <c r="BQ7" s="414"/>
      <c r="BR7" s="414"/>
      <c r="BS7" s="414"/>
      <c r="BT7" s="414"/>
      <c r="BU7" s="415"/>
      <c r="BV7" s="413">
        <v>45941</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1808862</v>
      </c>
      <c r="CU7" s="414"/>
      <c r="CV7" s="414"/>
      <c r="CW7" s="414"/>
      <c r="CX7" s="414"/>
      <c r="CY7" s="414"/>
      <c r="CZ7" s="414"/>
      <c r="DA7" s="415"/>
      <c r="DB7" s="413">
        <v>1693270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44622</v>
      </c>
      <c r="BO8" s="414"/>
      <c r="BP8" s="414"/>
      <c r="BQ8" s="414"/>
      <c r="BR8" s="414"/>
      <c r="BS8" s="414"/>
      <c r="BT8" s="414"/>
      <c r="BU8" s="415"/>
      <c r="BV8" s="413">
        <v>44500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0.08</v>
      </c>
      <c r="CU8" s="523"/>
      <c r="CV8" s="523"/>
      <c r="CW8" s="523"/>
      <c r="CX8" s="523"/>
      <c r="CY8" s="523"/>
      <c r="CZ8" s="523"/>
      <c r="DA8" s="524"/>
      <c r="DB8" s="522">
        <v>7.0000000000000007E-2</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1499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122</v>
      </c>
      <c r="BO9" s="414"/>
      <c r="BP9" s="414"/>
      <c r="BQ9" s="414"/>
      <c r="BR9" s="414"/>
      <c r="BS9" s="414"/>
      <c r="BT9" s="414"/>
      <c r="BU9" s="415"/>
      <c r="BV9" s="413">
        <v>14707</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14.2</v>
      </c>
      <c r="CU9" s="384"/>
      <c r="CV9" s="384"/>
      <c r="CW9" s="384"/>
      <c r="CX9" s="384"/>
      <c r="CY9" s="384"/>
      <c r="CZ9" s="384"/>
      <c r="DA9" s="385"/>
      <c r="DB9" s="383">
        <v>14.5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1781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80064</v>
      </c>
      <c r="BO10" s="414"/>
      <c r="BP10" s="414"/>
      <c r="BQ10" s="414"/>
      <c r="BR10" s="414"/>
      <c r="BS10" s="414"/>
      <c r="BT10" s="414"/>
      <c r="BU10" s="415"/>
      <c r="BV10" s="413">
        <v>253</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1573</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33625</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1572</v>
      </c>
      <c r="S13" s="515"/>
      <c r="T13" s="515"/>
      <c r="U13" s="515"/>
      <c r="V13" s="516"/>
      <c r="W13" s="502" t="s">
        <v>121</v>
      </c>
      <c r="X13" s="426"/>
      <c r="Y13" s="426"/>
      <c r="Z13" s="426"/>
      <c r="AA13" s="426"/>
      <c r="AB13" s="427"/>
      <c r="AC13" s="389">
        <v>206</v>
      </c>
      <c r="AD13" s="390"/>
      <c r="AE13" s="390"/>
      <c r="AF13" s="390"/>
      <c r="AG13" s="391"/>
      <c r="AH13" s="389">
        <v>240</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80186</v>
      </c>
      <c r="BO13" s="414"/>
      <c r="BP13" s="414"/>
      <c r="BQ13" s="414"/>
      <c r="BR13" s="414"/>
      <c r="BS13" s="414"/>
      <c r="BT13" s="414"/>
      <c r="BU13" s="415"/>
      <c r="BV13" s="413">
        <v>-18665</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4</v>
      </c>
      <c r="CU13" s="384"/>
      <c r="CV13" s="384"/>
      <c r="CW13" s="384"/>
      <c r="CX13" s="384"/>
      <c r="CY13" s="384"/>
      <c r="CZ13" s="384"/>
      <c r="DA13" s="385"/>
      <c r="DB13" s="383">
        <v>4.2</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1631</v>
      </c>
      <c r="S14" s="515"/>
      <c r="T14" s="515"/>
      <c r="U14" s="515"/>
      <c r="V14" s="516"/>
      <c r="W14" s="517"/>
      <c r="X14" s="429"/>
      <c r="Y14" s="429"/>
      <c r="Z14" s="429"/>
      <c r="AA14" s="429"/>
      <c r="AB14" s="430"/>
      <c r="AC14" s="507">
        <v>26.4</v>
      </c>
      <c r="AD14" s="508"/>
      <c r="AE14" s="508"/>
      <c r="AF14" s="508"/>
      <c r="AG14" s="509"/>
      <c r="AH14" s="507">
        <v>26.8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1630</v>
      </c>
      <c r="S15" s="515"/>
      <c r="T15" s="515"/>
      <c r="U15" s="515"/>
      <c r="V15" s="516"/>
      <c r="W15" s="502" t="s">
        <v>128</v>
      </c>
      <c r="X15" s="426"/>
      <c r="Y15" s="426"/>
      <c r="Z15" s="426"/>
      <c r="AA15" s="426"/>
      <c r="AB15" s="427"/>
      <c r="AC15" s="389">
        <v>156</v>
      </c>
      <c r="AD15" s="390"/>
      <c r="AE15" s="390"/>
      <c r="AF15" s="390"/>
      <c r="AG15" s="391"/>
      <c r="AH15" s="389">
        <v>218</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131543</v>
      </c>
      <c r="BO15" s="409"/>
      <c r="BP15" s="409"/>
      <c r="BQ15" s="409"/>
      <c r="BR15" s="409"/>
      <c r="BS15" s="409"/>
      <c r="BT15" s="409"/>
      <c r="BU15" s="410"/>
      <c r="BV15" s="408">
        <v>122201</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20</v>
      </c>
      <c r="AD16" s="508"/>
      <c r="AE16" s="508"/>
      <c r="AF16" s="508"/>
      <c r="AG16" s="509"/>
      <c r="AH16" s="507">
        <v>24.3</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1697106</v>
      </c>
      <c r="BO16" s="414"/>
      <c r="BP16" s="414"/>
      <c r="BQ16" s="414"/>
      <c r="BR16" s="414"/>
      <c r="BS16" s="414"/>
      <c r="BT16" s="414"/>
      <c r="BU16" s="415"/>
      <c r="BV16" s="413">
        <v>1583585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418</v>
      </c>
      <c r="AD17" s="390"/>
      <c r="AE17" s="390"/>
      <c r="AF17" s="390"/>
      <c r="AG17" s="391"/>
      <c r="AH17" s="389">
        <v>439</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160754</v>
      </c>
      <c r="BO17" s="414"/>
      <c r="BP17" s="414"/>
      <c r="BQ17" s="414"/>
      <c r="BR17" s="414"/>
      <c r="BS17" s="414"/>
      <c r="BT17" s="414"/>
      <c r="BU17" s="415"/>
      <c r="BV17" s="413">
        <v>150263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437.18</v>
      </c>
      <c r="M18" s="478"/>
      <c r="N18" s="478"/>
      <c r="O18" s="478"/>
      <c r="P18" s="478"/>
      <c r="Q18" s="478"/>
      <c r="R18" s="479"/>
      <c r="S18" s="479"/>
      <c r="T18" s="479"/>
      <c r="U18" s="479"/>
      <c r="V18" s="480"/>
      <c r="W18" s="494"/>
      <c r="X18" s="495"/>
      <c r="Y18" s="495"/>
      <c r="Z18" s="495"/>
      <c r="AA18" s="495"/>
      <c r="AB18" s="503"/>
      <c r="AC18" s="377">
        <v>53.6</v>
      </c>
      <c r="AD18" s="378"/>
      <c r="AE18" s="378"/>
      <c r="AF18" s="378"/>
      <c r="AG18" s="481"/>
      <c r="AH18" s="377">
        <v>48.9</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1371916</v>
      </c>
      <c r="BO18" s="414"/>
      <c r="BP18" s="414"/>
      <c r="BQ18" s="414"/>
      <c r="BR18" s="414"/>
      <c r="BS18" s="414"/>
      <c r="BT18" s="414"/>
      <c r="BU18" s="415"/>
      <c r="BV18" s="413">
        <v>1331792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1993314</v>
      </c>
      <c r="BO19" s="414"/>
      <c r="BP19" s="414"/>
      <c r="BQ19" s="414"/>
      <c r="BR19" s="414"/>
      <c r="BS19" s="414"/>
      <c r="BT19" s="414"/>
      <c r="BU19" s="415"/>
      <c r="BV19" s="413">
        <v>1925943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661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2469244</v>
      </c>
      <c r="BO23" s="414"/>
      <c r="BP23" s="414"/>
      <c r="BQ23" s="414"/>
      <c r="BR23" s="414"/>
      <c r="BS23" s="414"/>
      <c r="BT23" s="414"/>
      <c r="BU23" s="415"/>
      <c r="BV23" s="413">
        <v>2446316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6300</v>
      </c>
      <c r="R24" s="390"/>
      <c r="S24" s="390"/>
      <c r="T24" s="390"/>
      <c r="U24" s="390"/>
      <c r="V24" s="391"/>
      <c r="W24" s="455"/>
      <c r="X24" s="446"/>
      <c r="Y24" s="447"/>
      <c r="Z24" s="386" t="s">
        <v>151</v>
      </c>
      <c r="AA24" s="387"/>
      <c r="AB24" s="387"/>
      <c r="AC24" s="387"/>
      <c r="AD24" s="387"/>
      <c r="AE24" s="387"/>
      <c r="AF24" s="387"/>
      <c r="AG24" s="388"/>
      <c r="AH24" s="389">
        <v>54</v>
      </c>
      <c r="AI24" s="390"/>
      <c r="AJ24" s="390"/>
      <c r="AK24" s="390"/>
      <c r="AL24" s="391"/>
      <c r="AM24" s="389">
        <v>169182</v>
      </c>
      <c r="AN24" s="390"/>
      <c r="AO24" s="390"/>
      <c r="AP24" s="390"/>
      <c r="AQ24" s="390"/>
      <c r="AR24" s="391"/>
      <c r="AS24" s="389">
        <v>3133</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2126794</v>
      </c>
      <c r="BO24" s="414"/>
      <c r="BP24" s="414"/>
      <c r="BQ24" s="414"/>
      <c r="BR24" s="414"/>
      <c r="BS24" s="414"/>
      <c r="BT24" s="414"/>
      <c r="BU24" s="415"/>
      <c r="BV24" s="413">
        <v>2056890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5500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29976</v>
      </c>
      <c r="BO25" s="409"/>
      <c r="BP25" s="409"/>
      <c r="BQ25" s="409"/>
      <c r="BR25" s="409"/>
      <c r="BS25" s="409"/>
      <c r="BT25" s="409"/>
      <c r="BU25" s="410"/>
      <c r="BV25" s="408">
        <v>13475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5150</v>
      </c>
      <c r="R26" s="390"/>
      <c r="S26" s="390"/>
      <c r="T26" s="390"/>
      <c r="U26" s="390"/>
      <c r="V26" s="391"/>
      <c r="W26" s="455"/>
      <c r="X26" s="446"/>
      <c r="Y26" s="447"/>
      <c r="Z26" s="386" t="s">
        <v>157</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2300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53350</v>
      </c>
      <c r="BO27" s="417"/>
      <c r="BP27" s="417"/>
      <c r="BQ27" s="417"/>
      <c r="BR27" s="417"/>
      <c r="BS27" s="417"/>
      <c r="BT27" s="417"/>
      <c r="BU27" s="418"/>
      <c r="BV27" s="416">
        <v>53350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1800</v>
      </c>
      <c r="R28" s="390"/>
      <c r="S28" s="390"/>
      <c r="T28" s="390"/>
      <c r="U28" s="390"/>
      <c r="V28" s="391"/>
      <c r="W28" s="455"/>
      <c r="X28" s="446"/>
      <c r="Y28" s="447"/>
      <c r="Z28" s="386" t="s">
        <v>163</v>
      </c>
      <c r="AA28" s="387"/>
      <c r="AB28" s="387"/>
      <c r="AC28" s="387"/>
      <c r="AD28" s="387"/>
      <c r="AE28" s="387"/>
      <c r="AF28" s="387"/>
      <c r="AG28" s="388"/>
      <c r="AH28" s="389">
        <v>12</v>
      </c>
      <c r="AI28" s="390"/>
      <c r="AJ28" s="390"/>
      <c r="AK28" s="390"/>
      <c r="AL28" s="391"/>
      <c r="AM28" s="389">
        <v>24888</v>
      </c>
      <c r="AN28" s="390"/>
      <c r="AO28" s="390"/>
      <c r="AP28" s="390"/>
      <c r="AQ28" s="390"/>
      <c r="AR28" s="391"/>
      <c r="AS28" s="389">
        <v>2074</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1061526</v>
      </c>
      <c r="BO28" s="409"/>
      <c r="BP28" s="409"/>
      <c r="BQ28" s="409"/>
      <c r="BR28" s="409"/>
      <c r="BS28" s="409"/>
      <c r="BT28" s="409"/>
      <c r="BU28" s="410"/>
      <c r="BV28" s="408">
        <v>936962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6</v>
      </c>
      <c r="M29" s="390"/>
      <c r="N29" s="390"/>
      <c r="O29" s="390"/>
      <c r="P29" s="391"/>
      <c r="Q29" s="389">
        <v>1550</v>
      </c>
      <c r="R29" s="390"/>
      <c r="S29" s="390"/>
      <c r="T29" s="390"/>
      <c r="U29" s="390"/>
      <c r="V29" s="391"/>
      <c r="W29" s="456"/>
      <c r="X29" s="457"/>
      <c r="Y29" s="458"/>
      <c r="Z29" s="386" t="s">
        <v>167</v>
      </c>
      <c r="AA29" s="387"/>
      <c r="AB29" s="387"/>
      <c r="AC29" s="387"/>
      <c r="AD29" s="387"/>
      <c r="AE29" s="387"/>
      <c r="AF29" s="387"/>
      <c r="AG29" s="388"/>
      <c r="AH29" s="389">
        <v>66</v>
      </c>
      <c r="AI29" s="390"/>
      <c r="AJ29" s="390"/>
      <c r="AK29" s="390"/>
      <c r="AL29" s="391"/>
      <c r="AM29" s="389">
        <v>194070</v>
      </c>
      <c r="AN29" s="390"/>
      <c r="AO29" s="390"/>
      <c r="AP29" s="390"/>
      <c r="AQ29" s="390"/>
      <c r="AR29" s="391"/>
      <c r="AS29" s="389">
        <v>2940</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208378</v>
      </c>
      <c r="BO29" s="414"/>
      <c r="BP29" s="414"/>
      <c r="BQ29" s="414"/>
      <c r="BR29" s="414"/>
      <c r="BS29" s="414"/>
      <c r="BT29" s="414"/>
      <c r="BU29" s="415"/>
      <c r="BV29" s="413">
        <v>208337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317086</v>
      </c>
      <c r="BO30" s="417"/>
      <c r="BP30" s="417"/>
      <c r="BQ30" s="417"/>
      <c r="BR30" s="417"/>
      <c r="BS30" s="417"/>
      <c r="BT30" s="417"/>
      <c r="BU30" s="418"/>
      <c r="BV30" s="416">
        <v>338019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後志広域連合</v>
      </c>
      <c r="BZ34" s="372"/>
      <c r="CA34" s="372"/>
      <c r="CB34" s="372"/>
      <c r="CC34" s="372"/>
      <c r="CD34" s="372"/>
      <c r="CE34" s="372"/>
      <c r="CF34" s="372"/>
      <c r="CG34" s="372"/>
      <c r="CH34" s="372"/>
      <c r="CI34" s="372"/>
      <c r="CJ34" s="372"/>
      <c r="CK34" s="372"/>
      <c r="CL34" s="372"/>
      <c r="CM34" s="372"/>
      <c r="CN34" s="165"/>
      <c r="CO34" s="373">
        <f>IF(CQ34="","",MAX(C34:D43,U34:V43,AM34:AN43,BE34:BF43,BW34:BX43)+1)</f>
        <v>12</v>
      </c>
      <c r="CP34" s="373"/>
      <c r="CQ34" s="372" t="str">
        <f>IF('各会計、関係団体の財政状況及び健全化判断比率'!BS7="","",'各会計、関係団体の財政状況及び健全化判断比率'!BS7)</f>
        <v>株式会社　アバローネ</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6</v>
      </c>
      <c r="BF35" s="373"/>
      <c r="BG35" s="372" t="str">
        <f>IF('各会計、関係団体の財政状況及び健全化判断比率'!B32="","",'各会計、関係団体の財政状況及び健全化判断比率'!B32)</f>
        <v>合併処理浄化槽事業特別会計</v>
      </c>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南部後志環境衛生組合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介護保険サービス事業特別会計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南部後志衛生施設組合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岩内・寿都地方消防組合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後志教育研修センター</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524</v>
      </c>
      <c r="D34" s="1181"/>
      <c r="E34" s="1182"/>
      <c r="F34" s="32">
        <v>2.0499999999999998</v>
      </c>
      <c r="G34" s="33">
        <v>1.05</v>
      </c>
      <c r="H34" s="33">
        <v>1.62</v>
      </c>
      <c r="I34" s="33">
        <v>2.62</v>
      </c>
      <c r="J34" s="34">
        <v>2.46</v>
      </c>
      <c r="K34" s="22"/>
      <c r="L34" s="22"/>
      <c r="M34" s="22"/>
      <c r="N34" s="22"/>
      <c r="O34" s="22"/>
      <c r="P34" s="22"/>
    </row>
    <row r="35" spans="1:16" ht="39" customHeight="1">
      <c r="A35" s="22"/>
      <c r="B35" s="35"/>
      <c r="C35" s="1175" t="s">
        <v>525</v>
      </c>
      <c r="D35" s="1176"/>
      <c r="E35" s="1177"/>
      <c r="F35" s="36">
        <v>0.06</v>
      </c>
      <c r="G35" s="37">
        <v>0.01</v>
      </c>
      <c r="H35" s="37">
        <v>0.05</v>
      </c>
      <c r="I35" s="37">
        <v>0.15</v>
      </c>
      <c r="J35" s="38">
        <v>0.05</v>
      </c>
      <c r="K35" s="22"/>
      <c r="L35" s="22"/>
      <c r="M35" s="22"/>
      <c r="N35" s="22"/>
      <c r="O35" s="22"/>
      <c r="P35" s="22"/>
    </row>
    <row r="36" spans="1:16" ht="39" customHeight="1">
      <c r="A36" s="22"/>
      <c r="B36" s="35"/>
      <c r="C36" s="1175" t="s">
        <v>526</v>
      </c>
      <c r="D36" s="1176"/>
      <c r="E36" s="1177"/>
      <c r="F36" s="36">
        <v>0</v>
      </c>
      <c r="G36" s="37">
        <v>0</v>
      </c>
      <c r="H36" s="37">
        <v>0</v>
      </c>
      <c r="I36" s="37">
        <v>0</v>
      </c>
      <c r="J36" s="38">
        <v>0</v>
      </c>
      <c r="K36" s="22"/>
      <c r="L36" s="22"/>
      <c r="M36" s="22"/>
      <c r="N36" s="22"/>
      <c r="O36" s="22"/>
      <c r="P36" s="22"/>
    </row>
    <row r="37" spans="1:16" ht="39" customHeight="1">
      <c r="A37" s="22"/>
      <c r="B37" s="35"/>
      <c r="C37" s="1175" t="s">
        <v>527</v>
      </c>
      <c r="D37" s="1176"/>
      <c r="E37" s="1177"/>
      <c r="F37" s="36">
        <v>0</v>
      </c>
      <c r="G37" s="37">
        <v>0</v>
      </c>
      <c r="H37" s="37">
        <v>0</v>
      </c>
      <c r="I37" s="37">
        <v>0</v>
      </c>
      <c r="J37" s="38">
        <v>0</v>
      </c>
      <c r="K37" s="22"/>
      <c r="L37" s="22"/>
      <c r="M37" s="22"/>
      <c r="N37" s="22"/>
      <c r="O37" s="22"/>
      <c r="P37" s="22"/>
    </row>
    <row r="38" spans="1:16" ht="39" customHeight="1">
      <c r="A38" s="22"/>
      <c r="B38" s="35"/>
      <c r="C38" s="1175" t="s">
        <v>528</v>
      </c>
      <c r="D38" s="1176"/>
      <c r="E38" s="1177"/>
      <c r="F38" s="36">
        <v>0</v>
      </c>
      <c r="G38" s="37">
        <v>0</v>
      </c>
      <c r="H38" s="37">
        <v>0</v>
      </c>
      <c r="I38" s="37">
        <v>0</v>
      </c>
      <c r="J38" s="38">
        <v>0</v>
      </c>
      <c r="K38" s="22"/>
      <c r="L38" s="22"/>
      <c r="M38" s="22"/>
      <c r="N38" s="22"/>
      <c r="O38" s="22"/>
      <c r="P38" s="22"/>
    </row>
    <row r="39" spans="1:16" ht="39" customHeight="1">
      <c r="A39" s="22"/>
      <c r="B39" s="35"/>
      <c r="C39" s="1175" t="s">
        <v>529</v>
      </c>
      <c r="D39" s="1176"/>
      <c r="E39" s="1177"/>
      <c r="F39" s="36">
        <v>0</v>
      </c>
      <c r="G39" s="37">
        <v>0</v>
      </c>
      <c r="H39" s="37">
        <v>0</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530</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531</v>
      </c>
      <c r="D43" s="1179"/>
      <c r="E43" s="1180"/>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11</v>
      </c>
      <c r="C45" s="1192"/>
      <c r="D45" s="58"/>
      <c r="E45" s="1197" t="s">
        <v>12</v>
      </c>
      <c r="F45" s="1197"/>
      <c r="G45" s="1197"/>
      <c r="H45" s="1197"/>
      <c r="I45" s="1197"/>
      <c r="J45" s="1198"/>
      <c r="K45" s="59">
        <v>290</v>
      </c>
      <c r="L45" s="60">
        <v>286</v>
      </c>
      <c r="M45" s="60">
        <v>265</v>
      </c>
      <c r="N45" s="60">
        <v>280</v>
      </c>
      <c r="O45" s="61">
        <v>283</v>
      </c>
      <c r="P45" s="48"/>
      <c r="Q45" s="48"/>
      <c r="R45" s="48"/>
      <c r="S45" s="48"/>
      <c r="T45" s="48"/>
      <c r="U45" s="48"/>
    </row>
    <row r="46" spans="1:21" ht="30.75" customHeight="1">
      <c r="A46" s="48"/>
      <c r="B46" s="1193"/>
      <c r="C46" s="1194"/>
      <c r="D46" s="62"/>
      <c r="E46" s="1185" t="s">
        <v>13</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14</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15</v>
      </c>
      <c r="F48" s="1185"/>
      <c r="G48" s="1185"/>
      <c r="H48" s="1185"/>
      <c r="I48" s="1185"/>
      <c r="J48" s="1186"/>
      <c r="K48" s="63">
        <v>32</v>
      </c>
      <c r="L48" s="64">
        <v>41</v>
      </c>
      <c r="M48" s="64">
        <v>40</v>
      </c>
      <c r="N48" s="64">
        <v>39</v>
      </c>
      <c r="O48" s="65">
        <v>41</v>
      </c>
      <c r="P48" s="48"/>
      <c r="Q48" s="48"/>
      <c r="R48" s="48"/>
      <c r="S48" s="48"/>
      <c r="T48" s="48"/>
      <c r="U48" s="48"/>
    </row>
    <row r="49" spans="1:21" ht="30.75" customHeight="1">
      <c r="A49" s="48"/>
      <c r="B49" s="1193"/>
      <c r="C49" s="1194"/>
      <c r="D49" s="62"/>
      <c r="E49" s="1185" t="s">
        <v>16</v>
      </c>
      <c r="F49" s="1185"/>
      <c r="G49" s="1185"/>
      <c r="H49" s="1185"/>
      <c r="I49" s="1185"/>
      <c r="J49" s="1186"/>
      <c r="K49" s="63">
        <v>3</v>
      </c>
      <c r="L49" s="64">
        <v>3</v>
      </c>
      <c r="M49" s="64">
        <v>3</v>
      </c>
      <c r="N49" s="64">
        <v>1</v>
      </c>
      <c r="O49" s="65" t="s">
        <v>477</v>
      </c>
      <c r="P49" s="48"/>
      <c r="Q49" s="48"/>
      <c r="R49" s="48"/>
      <c r="S49" s="48"/>
      <c r="T49" s="48"/>
      <c r="U49" s="48"/>
    </row>
    <row r="50" spans="1:21" ht="30.75" customHeight="1">
      <c r="A50" s="48"/>
      <c r="B50" s="1193"/>
      <c r="C50" s="1194"/>
      <c r="D50" s="62"/>
      <c r="E50" s="1185" t="s">
        <v>17</v>
      </c>
      <c r="F50" s="1185"/>
      <c r="G50" s="1185"/>
      <c r="H50" s="1185"/>
      <c r="I50" s="1185"/>
      <c r="J50" s="1186"/>
      <c r="K50" s="63">
        <v>12</v>
      </c>
      <c r="L50" s="64">
        <v>2</v>
      </c>
      <c r="M50" s="64">
        <v>5</v>
      </c>
      <c r="N50" s="64">
        <v>4</v>
      </c>
      <c r="O50" s="65">
        <v>7</v>
      </c>
      <c r="P50" s="48"/>
      <c r="Q50" s="48"/>
      <c r="R50" s="48"/>
      <c r="S50" s="48"/>
      <c r="T50" s="48"/>
      <c r="U50" s="48"/>
    </row>
    <row r="51" spans="1:21" ht="30.75" customHeight="1">
      <c r="A51" s="48"/>
      <c r="B51" s="1195"/>
      <c r="C51" s="1196"/>
      <c r="D51" s="66"/>
      <c r="E51" s="1185" t="s">
        <v>18</v>
      </c>
      <c r="F51" s="1185"/>
      <c r="G51" s="1185"/>
      <c r="H51" s="1185"/>
      <c r="I51" s="1185"/>
      <c r="J51" s="1186"/>
      <c r="K51" s="63">
        <v>0</v>
      </c>
      <c r="L51" s="64" t="s">
        <v>477</v>
      </c>
      <c r="M51" s="64" t="s">
        <v>477</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260</v>
      </c>
      <c r="L52" s="64">
        <v>259</v>
      </c>
      <c r="M52" s="64">
        <v>250</v>
      </c>
      <c r="N52" s="64">
        <v>263</v>
      </c>
      <c r="O52" s="65">
        <v>267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77</v>
      </c>
      <c r="L53" s="69">
        <v>73</v>
      </c>
      <c r="M53" s="69">
        <v>63</v>
      </c>
      <c r="N53" s="69">
        <v>61</v>
      </c>
      <c r="O53" s="70">
        <v>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11" t="s">
        <v>24</v>
      </c>
      <c r="C41" s="1212"/>
      <c r="D41" s="81"/>
      <c r="E41" s="1213" t="s">
        <v>25</v>
      </c>
      <c r="F41" s="1213"/>
      <c r="G41" s="1213"/>
      <c r="H41" s="1214"/>
      <c r="I41" s="82">
        <v>2486</v>
      </c>
      <c r="J41" s="83">
        <v>2384</v>
      </c>
      <c r="K41" s="83">
        <v>2301</v>
      </c>
      <c r="L41" s="83">
        <v>2446</v>
      </c>
      <c r="M41" s="84">
        <v>2469</v>
      </c>
    </row>
    <row r="42" spans="2:13" ht="27.75" customHeight="1">
      <c r="B42" s="1201"/>
      <c r="C42" s="1202"/>
      <c r="D42" s="85"/>
      <c r="E42" s="1205" t="s">
        <v>26</v>
      </c>
      <c r="F42" s="1205"/>
      <c r="G42" s="1205"/>
      <c r="H42" s="1206"/>
      <c r="I42" s="86">
        <v>21</v>
      </c>
      <c r="J42" s="87">
        <v>18</v>
      </c>
      <c r="K42" s="87">
        <v>13</v>
      </c>
      <c r="L42" s="87">
        <v>13</v>
      </c>
      <c r="M42" s="88">
        <v>25</v>
      </c>
    </row>
    <row r="43" spans="2:13" ht="27.75" customHeight="1">
      <c r="B43" s="1201"/>
      <c r="C43" s="1202"/>
      <c r="D43" s="85"/>
      <c r="E43" s="1205" t="s">
        <v>27</v>
      </c>
      <c r="F43" s="1205"/>
      <c r="G43" s="1205"/>
      <c r="H43" s="1206"/>
      <c r="I43" s="86">
        <v>339</v>
      </c>
      <c r="J43" s="87">
        <v>345</v>
      </c>
      <c r="K43" s="87">
        <v>402</v>
      </c>
      <c r="L43" s="87">
        <v>439</v>
      </c>
      <c r="M43" s="88">
        <v>512</v>
      </c>
    </row>
    <row r="44" spans="2:13" ht="27.75" customHeight="1">
      <c r="B44" s="1201"/>
      <c r="C44" s="1202"/>
      <c r="D44" s="85"/>
      <c r="E44" s="1205" t="s">
        <v>28</v>
      </c>
      <c r="F44" s="1205"/>
      <c r="G44" s="1205"/>
      <c r="H44" s="1206"/>
      <c r="I44" s="86">
        <v>11</v>
      </c>
      <c r="J44" s="87">
        <v>7</v>
      </c>
      <c r="K44" s="87">
        <v>3</v>
      </c>
      <c r="L44" s="87">
        <v>1</v>
      </c>
      <c r="M44" s="88">
        <v>0</v>
      </c>
    </row>
    <row r="45" spans="2:13" ht="27.75" customHeight="1">
      <c r="B45" s="1201"/>
      <c r="C45" s="1202"/>
      <c r="D45" s="85"/>
      <c r="E45" s="1205" t="s">
        <v>29</v>
      </c>
      <c r="F45" s="1205"/>
      <c r="G45" s="1205"/>
      <c r="H45" s="1206"/>
      <c r="I45" s="86">
        <v>577</v>
      </c>
      <c r="J45" s="87">
        <v>614</v>
      </c>
      <c r="K45" s="87">
        <v>535</v>
      </c>
      <c r="L45" s="87">
        <v>536</v>
      </c>
      <c r="M45" s="88">
        <v>446</v>
      </c>
    </row>
    <row r="46" spans="2:13" ht="27.75" customHeight="1">
      <c r="B46" s="1201"/>
      <c r="C46" s="1202"/>
      <c r="D46" s="85"/>
      <c r="E46" s="1205" t="s">
        <v>30</v>
      </c>
      <c r="F46" s="1205"/>
      <c r="G46" s="1205"/>
      <c r="H46" s="1206"/>
      <c r="I46" s="86" t="s">
        <v>477</v>
      </c>
      <c r="J46" s="87" t="s">
        <v>477</v>
      </c>
      <c r="K46" s="87" t="s">
        <v>477</v>
      </c>
      <c r="L46" s="87" t="s">
        <v>477</v>
      </c>
      <c r="M46" s="88" t="s">
        <v>477</v>
      </c>
    </row>
    <row r="47" spans="2:13" ht="27.75" customHeight="1">
      <c r="B47" s="1201"/>
      <c r="C47" s="1202"/>
      <c r="D47" s="85"/>
      <c r="E47" s="1205" t="s">
        <v>31</v>
      </c>
      <c r="F47" s="1205"/>
      <c r="G47" s="1205"/>
      <c r="H47" s="1206"/>
      <c r="I47" s="86" t="s">
        <v>477</v>
      </c>
      <c r="J47" s="87" t="s">
        <v>477</v>
      </c>
      <c r="K47" s="87" t="s">
        <v>477</v>
      </c>
      <c r="L47" s="87" t="s">
        <v>477</v>
      </c>
      <c r="M47" s="88" t="s">
        <v>477</v>
      </c>
    </row>
    <row r="48" spans="2:13" ht="27.75" customHeight="1">
      <c r="B48" s="1203"/>
      <c r="C48" s="1204"/>
      <c r="D48" s="85"/>
      <c r="E48" s="1205" t="s">
        <v>32</v>
      </c>
      <c r="F48" s="1205"/>
      <c r="G48" s="1205"/>
      <c r="H48" s="1206"/>
      <c r="I48" s="86" t="s">
        <v>477</v>
      </c>
      <c r="J48" s="87" t="s">
        <v>477</v>
      </c>
      <c r="K48" s="87" t="s">
        <v>477</v>
      </c>
      <c r="L48" s="87" t="s">
        <v>477</v>
      </c>
      <c r="M48" s="88" t="s">
        <v>477</v>
      </c>
    </row>
    <row r="49" spans="2:13" ht="27.75" customHeight="1">
      <c r="B49" s="1199" t="s">
        <v>33</v>
      </c>
      <c r="C49" s="1200"/>
      <c r="D49" s="89"/>
      <c r="E49" s="1205" t="s">
        <v>34</v>
      </c>
      <c r="F49" s="1205"/>
      <c r="G49" s="1205"/>
      <c r="H49" s="1206"/>
      <c r="I49" s="86">
        <v>1107</v>
      </c>
      <c r="J49" s="87">
        <v>1455</v>
      </c>
      <c r="K49" s="87">
        <v>1660</v>
      </c>
      <c r="L49" s="87">
        <v>1601</v>
      </c>
      <c r="M49" s="88">
        <v>1722</v>
      </c>
    </row>
    <row r="50" spans="2:13" ht="27.75" customHeight="1">
      <c r="B50" s="1201"/>
      <c r="C50" s="1202"/>
      <c r="D50" s="85"/>
      <c r="E50" s="1205" t="s">
        <v>35</v>
      </c>
      <c r="F50" s="1205"/>
      <c r="G50" s="1205"/>
      <c r="H50" s="1206"/>
      <c r="I50" s="86">
        <v>25</v>
      </c>
      <c r="J50" s="87">
        <v>20</v>
      </c>
      <c r="K50" s="87">
        <v>22</v>
      </c>
      <c r="L50" s="87">
        <v>14</v>
      </c>
      <c r="M50" s="88">
        <v>10</v>
      </c>
    </row>
    <row r="51" spans="2:13" ht="27.75" customHeight="1">
      <c r="B51" s="1203"/>
      <c r="C51" s="1204"/>
      <c r="D51" s="85"/>
      <c r="E51" s="1205" t="s">
        <v>36</v>
      </c>
      <c r="F51" s="1205"/>
      <c r="G51" s="1205"/>
      <c r="H51" s="1206"/>
      <c r="I51" s="86">
        <v>2340</v>
      </c>
      <c r="J51" s="87">
        <v>2282</v>
      </c>
      <c r="K51" s="87">
        <v>2131</v>
      </c>
      <c r="L51" s="87">
        <v>2356</v>
      </c>
      <c r="M51" s="88">
        <v>2388</v>
      </c>
    </row>
    <row r="52" spans="2:13" ht="27.75" customHeight="1" thickBot="1">
      <c r="B52" s="1207" t="s">
        <v>37</v>
      </c>
      <c r="C52" s="1208"/>
      <c r="D52" s="90"/>
      <c r="E52" s="1209" t="s">
        <v>38</v>
      </c>
      <c r="F52" s="1209"/>
      <c r="G52" s="1209"/>
      <c r="H52" s="1210"/>
      <c r="I52" s="91">
        <v>-37</v>
      </c>
      <c r="J52" s="92">
        <v>-389</v>
      </c>
      <c r="K52" s="92">
        <v>-558</v>
      </c>
      <c r="L52" s="92">
        <v>-535</v>
      </c>
      <c r="M52" s="93">
        <v>-668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541</v>
      </c>
      <c r="C41" s="246"/>
      <c r="D41" s="246"/>
      <c r="E41" s="246"/>
      <c r="F41" s="246"/>
      <c r="G41" s="246"/>
      <c r="H41" s="246"/>
      <c r="I41" s="246"/>
      <c r="J41" s="246"/>
      <c r="K41" s="246"/>
      <c r="L41" s="246"/>
      <c r="M41" s="246"/>
      <c r="N41" s="246"/>
      <c r="O41" s="246"/>
      <c r="P41" s="247"/>
    </row>
    <row r="42" spans="2:17">
      <c r="B42" s="248"/>
      <c r="C42" s="244"/>
      <c r="D42" s="244"/>
      <c r="E42" s="244"/>
      <c r="F42" s="244"/>
      <c r="G42" s="351" t="s">
        <v>542</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543</v>
      </c>
    </row>
    <row r="50" spans="1:17">
      <c r="B50" s="248"/>
      <c r="C50" s="244"/>
      <c r="D50" s="244"/>
      <c r="E50" s="244"/>
      <c r="F50" s="244"/>
      <c r="G50" s="1224"/>
      <c r="H50" s="1225"/>
      <c r="I50" s="1225"/>
      <c r="J50" s="1226"/>
      <c r="K50" s="354" t="s">
        <v>517</v>
      </c>
      <c r="L50" s="354" t="s">
        <v>518</v>
      </c>
      <c r="M50" s="354" t="s">
        <v>519</v>
      </c>
      <c r="N50" s="354" t="s">
        <v>520</v>
      </c>
      <c r="O50" s="354" t="s">
        <v>521</v>
      </c>
    </row>
    <row r="51" spans="1:17">
      <c r="B51" s="248"/>
      <c r="C51" s="244"/>
      <c r="D51" s="244"/>
      <c r="E51" s="244"/>
      <c r="F51" s="244"/>
      <c r="G51" s="1227" t="s">
        <v>544</v>
      </c>
      <c r="H51" s="1228"/>
      <c r="I51" s="1233" t="s">
        <v>545</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546</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547</v>
      </c>
      <c r="H55" s="1239"/>
      <c r="I55" s="1237" t="s">
        <v>545</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546</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548</v>
      </c>
      <c r="C63" s="244"/>
      <c r="D63" s="244"/>
      <c r="E63" s="244"/>
      <c r="F63" s="244"/>
      <c r="G63" s="244"/>
      <c r="H63" s="244"/>
      <c r="I63" s="244"/>
      <c r="J63" s="244"/>
      <c r="K63" s="244"/>
      <c r="L63" s="244"/>
      <c r="M63" s="244"/>
      <c r="N63" s="244"/>
      <c r="O63" s="244"/>
    </row>
    <row r="64" spans="1:17">
      <c r="B64" s="248"/>
      <c r="C64" s="244"/>
      <c r="D64" s="244"/>
      <c r="E64" s="244"/>
      <c r="F64" s="244"/>
      <c r="G64" s="351" t="s">
        <v>542</v>
      </c>
      <c r="I64" s="352"/>
      <c r="J64" s="352"/>
      <c r="K64" s="352"/>
      <c r="L64" s="244"/>
      <c r="M64" s="244"/>
      <c r="N64" s="244"/>
      <c r="O64" s="244"/>
    </row>
    <row r="65" spans="2:30">
      <c r="B65" s="248"/>
      <c r="C65" s="244"/>
      <c r="D65" s="244"/>
      <c r="E65" s="244"/>
      <c r="F65" s="244"/>
      <c r="G65" s="1247" t="s">
        <v>551</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549</v>
      </c>
      <c r="I71" s="368"/>
      <c r="J71" s="364"/>
      <c r="K71" s="364"/>
      <c r="L71" s="365"/>
      <c r="M71" s="364"/>
      <c r="N71" s="365"/>
      <c r="O71" s="366"/>
    </row>
    <row r="72" spans="2:30">
      <c r="B72" s="248"/>
      <c r="C72" s="244"/>
      <c r="D72" s="244"/>
      <c r="E72" s="244"/>
      <c r="F72" s="244"/>
      <c r="G72" s="1224"/>
      <c r="H72" s="1225"/>
      <c r="I72" s="1225"/>
      <c r="J72" s="1226"/>
      <c r="K72" s="354" t="s">
        <v>517</v>
      </c>
      <c r="L72" s="354" t="s">
        <v>518</v>
      </c>
      <c r="M72" s="354" t="s">
        <v>519</v>
      </c>
      <c r="N72" s="354" t="s">
        <v>520</v>
      </c>
      <c r="O72" s="354" t="s">
        <v>521</v>
      </c>
    </row>
    <row r="73" spans="2:30">
      <c r="B73" s="248"/>
      <c r="C73" s="244"/>
      <c r="D73" s="244"/>
      <c r="E73" s="244"/>
      <c r="F73" s="244"/>
      <c r="G73" s="1227" t="s">
        <v>544</v>
      </c>
      <c r="H73" s="1228"/>
      <c r="I73" s="1233" t="s">
        <v>545</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550</v>
      </c>
      <c r="J75" s="1237"/>
      <c r="K75" s="1249">
        <v>7.1</v>
      </c>
      <c r="L75" s="1249">
        <v>5.6</v>
      </c>
      <c r="M75" s="1249">
        <v>4.7</v>
      </c>
      <c r="N75" s="1249">
        <v>4.2</v>
      </c>
      <c r="O75" s="1249">
        <v>4</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547</v>
      </c>
      <c r="H77" s="1239"/>
      <c r="I77" s="1237" t="s">
        <v>545</v>
      </c>
      <c r="J77" s="1237"/>
      <c r="K77" s="1248">
        <v>0</v>
      </c>
      <c r="L77" s="1248">
        <v>0</v>
      </c>
      <c r="M77" s="1236">
        <v>0</v>
      </c>
      <c r="N77" s="1236">
        <v>0</v>
      </c>
      <c r="O77" s="1236">
        <v>0</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550</v>
      </c>
      <c r="J79" s="1246"/>
      <c r="K79" s="1251">
        <v>11.4</v>
      </c>
      <c r="L79" s="1251">
        <v>10.1</v>
      </c>
      <c r="M79" s="1251">
        <v>9.1999999999999993</v>
      </c>
      <c r="N79" s="1251">
        <v>8.1999999999999993</v>
      </c>
      <c r="O79" s="1251">
        <v>7.8</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63951</v>
      </c>
      <c r="E3" s="116"/>
      <c r="F3" s="117">
        <v>216155</v>
      </c>
      <c r="G3" s="118"/>
      <c r="H3" s="119"/>
    </row>
    <row r="4" spans="1:8">
      <c r="A4" s="120"/>
      <c r="B4" s="121"/>
      <c r="C4" s="122"/>
      <c r="D4" s="123">
        <v>45722</v>
      </c>
      <c r="E4" s="124"/>
      <c r="F4" s="125">
        <v>108827</v>
      </c>
      <c r="G4" s="126"/>
      <c r="H4" s="127"/>
    </row>
    <row r="5" spans="1:8">
      <c r="A5" s="108" t="s">
        <v>511</v>
      </c>
      <c r="B5" s="113"/>
      <c r="C5" s="114"/>
      <c r="D5" s="115">
        <v>105286</v>
      </c>
      <c r="E5" s="116"/>
      <c r="F5" s="117">
        <v>228305</v>
      </c>
      <c r="G5" s="118"/>
      <c r="H5" s="119"/>
    </row>
    <row r="6" spans="1:8">
      <c r="A6" s="120"/>
      <c r="B6" s="121"/>
      <c r="C6" s="122"/>
      <c r="D6" s="123">
        <v>88054</v>
      </c>
      <c r="E6" s="124"/>
      <c r="F6" s="125">
        <v>86611</v>
      </c>
      <c r="G6" s="126"/>
      <c r="H6" s="127"/>
    </row>
    <row r="7" spans="1:8">
      <c r="A7" s="108" t="s">
        <v>512</v>
      </c>
      <c r="B7" s="113"/>
      <c r="C7" s="114"/>
      <c r="D7" s="115">
        <v>144665</v>
      </c>
      <c r="E7" s="116"/>
      <c r="F7" s="117">
        <v>316331</v>
      </c>
      <c r="G7" s="118"/>
      <c r="H7" s="119"/>
    </row>
    <row r="8" spans="1:8">
      <c r="A8" s="120"/>
      <c r="B8" s="121"/>
      <c r="C8" s="122"/>
      <c r="D8" s="123">
        <v>137860</v>
      </c>
      <c r="E8" s="124"/>
      <c r="F8" s="125">
        <v>106387</v>
      </c>
      <c r="G8" s="126"/>
      <c r="H8" s="127"/>
    </row>
    <row r="9" spans="1:8">
      <c r="A9" s="108" t="s">
        <v>513</v>
      </c>
      <c r="B9" s="113"/>
      <c r="C9" s="114"/>
      <c r="D9" s="115">
        <v>217981</v>
      </c>
      <c r="E9" s="116"/>
      <c r="F9" s="117">
        <v>333013</v>
      </c>
      <c r="G9" s="118"/>
      <c r="H9" s="119"/>
    </row>
    <row r="10" spans="1:8">
      <c r="A10" s="120"/>
      <c r="B10" s="121"/>
      <c r="C10" s="122"/>
      <c r="D10" s="123">
        <v>186790</v>
      </c>
      <c r="E10" s="124"/>
      <c r="F10" s="125">
        <v>126732</v>
      </c>
      <c r="G10" s="126"/>
      <c r="H10" s="127"/>
    </row>
    <row r="11" spans="1:8">
      <c r="A11" s="108" t="s">
        <v>514</v>
      </c>
      <c r="B11" s="113"/>
      <c r="C11" s="114"/>
      <c r="D11" s="115">
        <v>196707</v>
      </c>
      <c r="E11" s="116"/>
      <c r="F11" s="117">
        <v>280458</v>
      </c>
      <c r="G11" s="118"/>
      <c r="H11" s="119"/>
    </row>
    <row r="12" spans="1:8">
      <c r="A12" s="120"/>
      <c r="B12" s="121"/>
      <c r="C12" s="128"/>
      <c r="D12" s="123">
        <v>178348</v>
      </c>
      <c r="E12" s="124"/>
      <c r="F12" s="125">
        <v>127286</v>
      </c>
      <c r="G12" s="126"/>
      <c r="H12" s="127"/>
    </row>
    <row r="13" spans="1:8">
      <c r="A13" s="108"/>
      <c r="B13" s="113"/>
      <c r="C13" s="129"/>
      <c r="D13" s="130">
        <v>145718</v>
      </c>
      <c r="E13" s="131"/>
      <c r="F13" s="132">
        <v>274852</v>
      </c>
      <c r="G13" s="133"/>
      <c r="H13" s="119"/>
    </row>
    <row r="14" spans="1:8">
      <c r="A14" s="120"/>
      <c r="B14" s="121"/>
      <c r="C14" s="122"/>
      <c r="D14" s="123">
        <v>127355</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2.06</v>
      </c>
      <c r="C19" s="134">
        <f>ROUND(VALUE(SUBSTITUTE(実質収支比率等に係る経年分析!G$48,"▲","-")),2)</f>
        <v>1.06</v>
      </c>
      <c r="D19" s="134">
        <f>ROUND(VALUE(SUBSTITUTE(実質収支比率等に係る経年分析!H$48,"▲","-")),2)</f>
        <v>1.63</v>
      </c>
      <c r="E19" s="134">
        <f>ROUND(VALUE(SUBSTITUTE(実質収支比率等に係る経年分析!I$48,"▲","-")),2)</f>
        <v>2.63</v>
      </c>
      <c r="F19" s="134">
        <f>ROUND(VALUE(SUBSTITUTE(実質収支比率等に係る経年分析!J$48,"▲","-")),2)</f>
        <v>2.4700000000000002</v>
      </c>
    </row>
    <row r="20" spans="1:11">
      <c r="A20" s="134" t="s">
        <v>43</v>
      </c>
      <c r="B20" s="134">
        <f>ROUND(VALUE(SUBSTITUTE(実質収支比率等に係る経年分析!F$47,"▲","-")),2)</f>
        <v>35.549999999999997</v>
      </c>
      <c r="C20" s="134">
        <f>ROUND(VALUE(SUBSTITUTE(実質収支比率等に係る経年分析!G$47,"▲","-")),2)</f>
        <v>43.93</v>
      </c>
      <c r="D20" s="134">
        <f>ROUND(VALUE(SUBSTITUTE(実質収支比率等に係る経年分析!H$47,"▲","-")),2)</f>
        <v>51.36</v>
      </c>
      <c r="E20" s="134">
        <f>ROUND(VALUE(SUBSTITUTE(実質収支比率等に係る経年分析!I$47,"▲","-")),2)</f>
        <v>55.33</v>
      </c>
      <c r="F20" s="134">
        <f>ROUND(VALUE(SUBSTITUTE(実質収支比率等に係る経年分析!J$47,"▲","-")),2)</f>
        <v>58.68</v>
      </c>
    </row>
    <row r="21" spans="1:11">
      <c r="A21" s="134" t="s">
        <v>44</v>
      </c>
      <c r="B21" s="134">
        <f>IF(ISNUMBER(VALUE(SUBSTITUTE(実質収支比率等に係る経年分析!F$49,"▲","-"))),ROUND(VALUE(SUBSTITUTE(実質収支比率等に係る経年分析!F$49,"▲","-")),2),NA())</f>
        <v>-0.14000000000000001</v>
      </c>
      <c r="C21" s="134">
        <f>IF(ISNUMBER(VALUE(SUBSTITUTE(実質収支比率等に係る経年分析!G$49,"▲","-"))),ROUND(VALUE(SUBSTITUTE(実質収支比率等に係る経年分析!G$49,"▲","-")),2),NA())</f>
        <v>12.24</v>
      </c>
      <c r="D21" s="134">
        <f>IF(ISNUMBER(VALUE(SUBSTITUTE(実質収支比率等に係る経年分析!H$49,"▲","-"))),ROUND(VALUE(SUBSTITUTE(実質収支比率等に係る経年分析!H$49,"▲","-")),2),NA())</f>
        <v>5.4</v>
      </c>
      <c r="E21" s="134">
        <f>IF(ISNUMBER(VALUE(SUBSTITUTE(実質収支比率等に係る経年分析!I$49,"▲","-"))),ROUND(VALUE(SUBSTITUTE(実質収支比率等に係る経年分析!I$49,"▲","-")),2),NA())</f>
        <v>-1.1000000000000001</v>
      </c>
      <c r="F21" s="134">
        <f>IF(ISNUMBER(VALUE(SUBSTITUTE(実質収支比率等に係る経年分析!J$49,"▲","-"))),ROUND(VALUE(SUBSTITUTE(実質収支比率等に係る経年分析!J$49,"▲","-")),2),NA())</f>
        <v>4.43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合併処理浄化槽事業特別会計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介護保険サービス事業特別会計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0.05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2.0499999999999998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2.46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260</v>
      </c>
      <c r="E42" s="136"/>
      <c r="F42" s="136"/>
      <c r="G42" s="136">
        <f>'実質公債費比率（分子）の構造'!L$52</f>
        <v>259</v>
      </c>
      <c r="H42" s="136"/>
      <c r="I42" s="136"/>
      <c r="J42" s="136">
        <f>'実質公債費比率（分子）の構造'!M$52</f>
        <v>250</v>
      </c>
      <c r="K42" s="136"/>
      <c r="L42" s="136"/>
      <c r="M42" s="136">
        <f>'実質公債費比率（分子）の構造'!N$52</f>
        <v>263</v>
      </c>
      <c r="N42" s="136"/>
      <c r="O42" s="136"/>
      <c r="P42" s="136">
        <f>'実質公債費比率（分子）の構造'!O$52</f>
        <v>267</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12</v>
      </c>
      <c r="C44" s="136"/>
      <c r="D44" s="136"/>
      <c r="E44" s="136">
        <f>'実質公債費比率（分子）の構造'!L$50</f>
        <v>2</v>
      </c>
      <c r="F44" s="136"/>
      <c r="G44" s="136"/>
      <c r="H44" s="136">
        <f>'実質公債費比率（分子）の構造'!M$50</f>
        <v>5</v>
      </c>
      <c r="I44" s="136"/>
      <c r="J44" s="136"/>
      <c r="K44" s="136">
        <f>'実質公債費比率（分子）の構造'!N$50</f>
        <v>4</v>
      </c>
      <c r="L44" s="136"/>
      <c r="M44" s="136"/>
      <c r="N44" s="136">
        <f>'実質公債費比率（分子）の構造'!O$50</f>
        <v>7</v>
      </c>
      <c r="O44" s="136"/>
      <c r="P44" s="136"/>
    </row>
    <row r="45" spans="1:16">
      <c r="A45" s="136" t="s">
        <v>54</v>
      </c>
      <c r="B45" s="136">
        <f>'実質公債費比率（分子）の構造'!K$49</f>
        <v>3</v>
      </c>
      <c r="C45" s="136"/>
      <c r="D45" s="136"/>
      <c r="E45" s="136">
        <f>'実質公債費比率（分子）の構造'!L$49</f>
        <v>3</v>
      </c>
      <c r="F45" s="136"/>
      <c r="G45" s="136"/>
      <c r="H45" s="136">
        <f>'実質公債費比率（分子）の構造'!M$49</f>
        <v>3</v>
      </c>
      <c r="I45" s="136"/>
      <c r="J45" s="136"/>
      <c r="K45" s="136">
        <f>'実質公債費比率（分子）の構造'!N$49</f>
        <v>1</v>
      </c>
      <c r="L45" s="136"/>
      <c r="M45" s="136"/>
      <c r="N45" s="136" t="str">
        <f>'実質公債費比率（分子）の構造'!O$49</f>
        <v>-</v>
      </c>
      <c r="O45" s="136"/>
      <c r="P45" s="136"/>
    </row>
    <row r="46" spans="1:16">
      <c r="A46" s="136" t="s">
        <v>55</v>
      </c>
      <c r="B46" s="136">
        <f>'実質公債費比率（分子）の構造'!K$48</f>
        <v>32</v>
      </c>
      <c r="C46" s="136"/>
      <c r="D46" s="136"/>
      <c r="E46" s="136">
        <f>'実質公債費比率（分子）の構造'!L$48</f>
        <v>41</v>
      </c>
      <c r="F46" s="136"/>
      <c r="G46" s="136"/>
      <c r="H46" s="136">
        <f>'実質公債費比率（分子）の構造'!M$48</f>
        <v>40</v>
      </c>
      <c r="I46" s="136"/>
      <c r="J46" s="136"/>
      <c r="K46" s="136">
        <f>'実質公債費比率（分子）の構造'!N$48</f>
        <v>39</v>
      </c>
      <c r="L46" s="136"/>
      <c r="M46" s="136"/>
      <c r="N46" s="136">
        <f>'実質公債費比率（分子）の構造'!O$48</f>
        <v>41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290</v>
      </c>
      <c r="C49" s="136"/>
      <c r="D49" s="136"/>
      <c r="E49" s="136">
        <f>'実質公債費比率（分子）の構造'!L$45</f>
        <v>286</v>
      </c>
      <c r="F49" s="136"/>
      <c r="G49" s="136"/>
      <c r="H49" s="136">
        <f>'実質公債費比率（分子）の構造'!M$45</f>
        <v>265</v>
      </c>
      <c r="I49" s="136"/>
      <c r="J49" s="136"/>
      <c r="K49" s="136">
        <f>'実質公債費比率（分子）の構造'!N$45</f>
        <v>280</v>
      </c>
      <c r="L49" s="136"/>
      <c r="M49" s="136"/>
      <c r="N49" s="136">
        <f>'実質公債費比率（分子）の構造'!O$45</f>
        <v>283</v>
      </c>
      <c r="O49" s="136"/>
      <c r="P49" s="136"/>
    </row>
    <row r="50" spans="1:16">
      <c r="A50" s="136" t="s">
        <v>59</v>
      </c>
      <c r="B50" s="136" t="e">
        <f>NA()</f>
        <v>#N/A</v>
      </c>
      <c r="C50" s="136">
        <f>IF(ISNUMBER('実質公債費比率（分子）の構造'!K$53),'実質公債費比率（分子）の構造'!K$53,NA())</f>
        <v>77</v>
      </c>
      <c r="D50" s="136" t="e">
        <f>NA()</f>
        <v>#N/A</v>
      </c>
      <c r="E50" s="136" t="e">
        <f>NA()</f>
        <v>#N/A</v>
      </c>
      <c r="F50" s="136">
        <f>IF(ISNUMBER('実質公債費比率（分子）の構造'!L$53),'実質公債費比率（分子）の構造'!L$53,NA())</f>
        <v>73</v>
      </c>
      <c r="G50" s="136" t="e">
        <f>NA()</f>
        <v>#N/A</v>
      </c>
      <c r="H50" s="136" t="e">
        <f>NA()</f>
        <v>#N/A</v>
      </c>
      <c r="I50" s="136">
        <f>IF(ISNUMBER('実質公債費比率（分子）の構造'!M$53),'実質公債費比率（分子）の構造'!M$53,NA())</f>
        <v>63</v>
      </c>
      <c r="J50" s="136" t="e">
        <f>NA()</f>
        <v>#N/A</v>
      </c>
      <c r="K50" s="136" t="e">
        <f>NA()</f>
        <v>#N/A</v>
      </c>
      <c r="L50" s="136">
        <f>IF(ISNUMBER('実質公債費比率（分子）の構造'!N$53),'実質公債費比率（分子）の構造'!N$53,NA())</f>
        <v>61</v>
      </c>
      <c r="M50" s="136" t="e">
        <f>NA()</f>
        <v>#N/A</v>
      </c>
      <c r="N50" s="136" t="e">
        <f>NA()</f>
        <v>#N/A</v>
      </c>
      <c r="O50" s="136">
        <f>IF(ISNUMBER('実質公債費比率（分子）の構造'!O$53),'実質公債費比率（分子）の構造'!O$53,NA())</f>
        <v>64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2340</v>
      </c>
      <c r="E56" s="135"/>
      <c r="F56" s="135"/>
      <c r="G56" s="135">
        <f>'将来負担比率（分子）の構造'!J$51</f>
        <v>2282</v>
      </c>
      <c r="H56" s="135"/>
      <c r="I56" s="135"/>
      <c r="J56" s="135">
        <f>'将来負担比率（分子）の構造'!K$51</f>
        <v>2131</v>
      </c>
      <c r="K56" s="135"/>
      <c r="L56" s="135"/>
      <c r="M56" s="135">
        <f>'将来負担比率（分子）の構造'!L$51</f>
        <v>2356</v>
      </c>
      <c r="N56" s="135"/>
      <c r="O56" s="135"/>
      <c r="P56" s="135">
        <f>'将来負担比率（分子）の構造'!M$51</f>
        <v>2388</v>
      </c>
    </row>
    <row r="57" spans="1:16">
      <c r="A57" s="135" t="s">
        <v>35</v>
      </c>
      <c r="B57" s="135"/>
      <c r="C57" s="135"/>
      <c r="D57" s="135">
        <f>'将来負担比率（分子）の構造'!I$50</f>
        <v>25</v>
      </c>
      <c r="E57" s="135"/>
      <c r="F57" s="135"/>
      <c r="G57" s="135">
        <f>'将来負担比率（分子）の構造'!J$50</f>
        <v>20</v>
      </c>
      <c r="H57" s="135"/>
      <c r="I57" s="135"/>
      <c r="J57" s="135">
        <f>'将来負担比率（分子）の構造'!K$50</f>
        <v>22</v>
      </c>
      <c r="K57" s="135"/>
      <c r="L57" s="135"/>
      <c r="M57" s="135">
        <f>'将来負担比率（分子）の構造'!L$50</f>
        <v>14</v>
      </c>
      <c r="N57" s="135"/>
      <c r="O57" s="135"/>
      <c r="P57" s="135">
        <f>'将来負担比率（分子）の構造'!M$50</f>
        <v>10</v>
      </c>
    </row>
    <row r="58" spans="1:16">
      <c r="A58" s="135" t="s">
        <v>34</v>
      </c>
      <c r="B58" s="135"/>
      <c r="C58" s="135"/>
      <c r="D58" s="135">
        <f>'将来負担比率（分子）の構造'!I$49</f>
        <v>1107</v>
      </c>
      <c r="E58" s="135"/>
      <c r="F58" s="135"/>
      <c r="G58" s="135">
        <f>'将来負担比率（分子）の構造'!J$49</f>
        <v>1455</v>
      </c>
      <c r="H58" s="135"/>
      <c r="I58" s="135"/>
      <c r="J58" s="135">
        <f>'将来負担比率（分子）の構造'!K$49</f>
        <v>1660</v>
      </c>
      <c r="K58" s="135"/>
      <c r="L58" s="135"/>
      <c r="M58" s="135">
        <f>'将来負担比率（分子）の構造'!L$49</f>
        <v>1601</v>
      </c>
      <c r="N58" s="135"/>
      <c r="O58" s="135"/>
      <c r="P58" s="135">
        <f>'将来負担比率（分子）の構造'!M$49</f>
        <v>1722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577</v>
      </c>
      <c r="C62" s="135"/>
      <c r="D62" s="135"/>
      <c r="E62" s="135">
        <f>'将来負担比率（分子）の構造'!J$45</f>
        <v>614</v>
      </c>
      <c r="F62" s="135"/>
      <c r="G62" s="135"/>
      <c r="H62" s="135">
        <f>'将来負担比率（分子）の構造'!K$45</f>
        <v>535</v>
      </c>
      <c r="I62" s="135"/>
      <c r="J62" s="135"/>
      <c r="K62" s="135">
        <f>'将来負担比率（分子）の構造'!L$45</f>
        <v>536</v>
      </c>
      <c r="L62" s="135"/>
      <c r="M62" s="135"/>
      <c r="N62" s="135">
        <f>'将来負担比率（分子）の構造'!M$45</f>
        <v>446</v>
      </c>
      <c r="O62" s="135"/>
      <c r="P62" s="135"/>
    </row>
    <row r="63" spans="1:16">
      <c r="A63" s="135" t="s">
        <v>28</v>
      </c>
      <c r="B63" s="135">
        <f>'将来負担比率（分子）の構造'!I$44</f>
        <v>11</v>
      </c>
      <c r="C63" s="135"/>
      <c r="D63" s="135"/>
      <c r="E63" s="135">
        <f>'将来負担比率（分子）の構造'!J$44</f>
        <v>7</v>
      </c>
      <c r="F63" s="135"/>
      <c r="G63" s="135"/>
      <c r="H63" s="135">
        <f>'将来負担比率（分子）の構造'!K$44</f>
        <v>3</v>
      </c>
      <c r="I63" s="135"/>
      <c r="J63" s="135"/>
      <c r="K63" s="135">
        <f>'将来負担比率（分子）の構造'!L$44</f>
        <v>1</v>
      </c>
      <c r="L63" s="135"/>
      <c r="M63" s="135"/>
      <c r="N63" s="135">
        <f>'将来負担比率（分子）の構造'!M$44</f>
        <v>0</v>
      </c>
      <c r="O63" s="135"/>
      <c r="P63" s="135"/>
    </row>
    <row r="64" spans="1:16">
      <c r="A64" s="135" t="s">
        <v>27</v>
      </c>
      <c r="B64" s="135">
        <f>'将来負担比率（分子）の構造'!I$43</f>
        <v>339</v>
      </c>
      <c r="C64" s="135"/>
      <c r="D64" s="135"/>
      <c r="E64" s="135">
        <f>'将来負担比率（分子）の構造'!J$43</f>
        <v>345</v>
      </c>
      <c r="F64" s="135"/>
      <c r="G64" s="135"/>
      <c r="H64" s="135">
        <f>'将来負担比率（分子）の構造'!K$43</f>
        <v>402</v>
      </c>
      <c r="I64" s="135"/>
      <c r="J64" s="135"/>
      <c r="K64" s="135">
        <f>'将来負担比率（分子）の構造'!L$43</f>
        <v>439</v>
      </c>
      <c r="L64" s="135"/>
      <c r="M64" s="135"/>
      <c r="N64" s="135">
        <f>'将来負担比率（分子）の構造'!M$43</f>
        <v>512</v>
      </c>
      <c r="O64" s="135"/>
      <c r="P64" s="135"/>
    </row>
    <row r="65" spans="1:16">
      <c r="A65" s="135" t="s">
        <v>26</v>
      </c>
      <c r="B65" s="135">
        <f>'将来負担比率（分子）の構造'!I$42</f>
        <v>21</v>
      </c>
      <c r="C65" s="135"/>
      <c r="D65" s="135"/>
      <c r="E65" s="135">
        <f>'将来負担比率（分子）の構造'!J$42</f>
        <v>18</v>
      </c>
      <c r="F65" s="135"/>
      <c r="G65" s="135"/>
      <c r="H65" s="135">
        <f>'将来負担比率（分子）の構造'!K$42</f>
        <v>13</v>
      </c>
      <c r="I65" s="135"/>
      <c r="J65" s="135"/>
      <c r="K65" s="135">
        <f>'将来負担比率（分子）の構造'!L$42</f>
        <v>13</v>
      </c>
      <c r="L65" s="135"/>
      <c r="M65" s="135"/>
      <c r="N65" s="135">
        <f>'将来負担比率（分子）の構造'!M$42</f>
        <v>25</v>
      </c>
      <c r="O65" s="135"/>
      <c r="P65" s="135"/>
    </row>
    <row r="66" spans="1:16">
      <c r="A66" s="135" t="s">
        <v>25</v>
      </c>
      <c r="B66" s="135">
        <f>'将来負担比率（分子）の構造'!I$41</f>
        <v>2486</v>
      </c>
      <c r="C66" s="135"/>
      <c r="D66" s="135"/>
      <c r="E66" s="135">
        <f>'将来負担比率（分子）の構造'!J$41</f>
        <v>2384</v>
      </c>
      <c r="F66" s="135"/>
      <c r="G66" s="135"/>
      <c r="H66" s="135">
        <f>'将来負担比率（分子）の構造'!K$41</f>
        <v>2301</v>
      </c>
      <c r="I66" s="135"/>
      <c r="J66" s="135"/>
      <c r="K66" s="135">
        <f>'将来負担比率（分子）の構造'!L$41</f>
        <v>2446</v>
      </c>
      <c r="L66" s="135"/>
      <c r="M66" s="135"/>
      <c r="N66" s="135">
        <f>'将来負担比率（分子）の構造'!M$41</f>
        <v>2469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3" t="s">
        <v>205</v>
      </c>
      <c r="C5" s="704"/>
      <c r="D5" s="704"/>
      <c r="E5" s="704"/>
      <c r="F5" s="704"/>
      <c r="G5" s="704"/>
      <c r="H5" s="704"/>
      <c r="I5" s="704"/>
      <c r="J5" s="704"/>
      <c r="K5" s="704"/>
      <c r="L5" s="704"/>
      <c r="M5" s="704"/>
      <c r="N5" s="704"/>
      <c r="O5" s="704"/>
      <c r="P5" s="704"/>
      <c r="Q5" s="705"/>
      <c r="R5" s="668">
        <v>110195</v>
      </c>
      <c r="S5" s="669"/>
      <c r="T5" s="669"/>
      <c r="U5" s="669"/>
      <c r="V5" s="669"/>
      <c r="W5" s="669"/>
      <c r="X5" s="669"/>
      <c r="Y5" s="716"/>
      <c r="Z5" s="729">
        <v>4.2</v>
      </c>
      <c r="AA5" s="729"/>
      <c r="AB5" s="729"/>
      <c r="AC5" s="729"/>
      <c r="AD5" s="730">
        <v>110195</v>
      </c>
      <c r="AE5" s="730"/>
      <c r="AF5" s="730"/>
      <c r="AG5" s="730"/>
      <c r="AH5" s="730"/>
      <c r="AI5" s="730"/>
      <c r="AJ5" s="730"/>
      <c r="AK5" s="730"/>
      <c r="AL5" s="717">
        <v>6.3</v>
      </c>
      <c r="AM5" s="686"/>
      <c r="AN5" s="686"/>
      <c r="AO5" s="718"/>
      <c r="AP5" s="703" t="s">
        <v>206</v>
      </c>
      <c r="AQ5" s="704"/>
      <c r="AR5" s="704"/>
      <c r="AS5" s="704"/>
      <c r="AT5" s="704"/>
      <c r="AU5" s="704"/>
      <c r="AV5" s="704"/>
      <c r="AW5" s="704"/>
      <c r="AX5" s="704"/>
      <c r="AY5" s="704"/>
      <c r="AZ5" s="704"/>
      <c r="BA5" s="704"/>
      <c r="BB5" s="704"/>
      <c r="BC5" s="704"/>
      <c r="BD5" s="704"/>
      <c r="BE5" s="704"/>
      <c r="BF5" s="705"/>
      <c r="BG5" s="618">
        <v>110130</v>
      </c>
      <c r="BH5" s="619"/>
      <c r="BI5" s="619"/>
      <c r="BJ5" s="619"/>
      <c r="BK5" s="619"/>
      <c r="BL5" s="619"/>
      <c r="BM5" s="619"/>
      <c r="BN5" s="620"/>
      <c r="BO5" s="671">
        <v>99.9</v>
      </c>
      <c r="BP5" s="671"/>
      <c r="BQ5" s="671"/>
      <c r="BR5" s="671"/>
      <c r="BS5" s="672">
        <v>167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21424</v>
      </c>
      <c r="S6" s="619"/>
      <c r="T6" s="619"/>
      <c r="U6" s="619"/>
      <c r="V6" s="619"/>
      <c r="W6" s="619"/>
      <c r="X6" s="619"/>
      <c r="Y6" s="620"/>
      <c r="Z6" s="671">
        <v>0.8</v>
      </c>
      <c r="AA6" s="671"/>
      <c r="AB6" s="671"/>
      <c r="AC6" s="671"/>
      <c r="AD6" s="672">
        <v>21424</v>
      </c>
      <c r="AE6" s="672"/>
      <c r="AF6" s="672"/>
      <c r="AG6" s="672"/>
      <c r="AH6" s="672"/>
      <c r="AI6" s="672"/>
      <c r="AJ6" s="672"/>
      <c r="AK6" s="672"/>
      <c r="AL6" s="641">
        <v>1.2</v>
      </c>
      <c r="AM6" s="673"/>
      <c r="AN6" s="673"/>
      <c r="AO6" s="674"/>
      <c r="AP6" s="615" t="s">
        <v>211</v>
      </c>
      <c r="AQ6" s="616"/>
      <c r="AR6" s="616"/>
      <c r="AS6" s="616"/>
      <c r="AT6" s="616"/>
      <c r="AU6" s="616"/>
      <c r="AV6" s="616"/>
      <c r="AW6" s="616"/>
      <c r="AX6" s="616"/>
      <c r="AY6" s="616"/>
      <c r="AZ6" s="616"/>
      <c r="BA6" s="616"/>
      <c r="BB6" s="616"/>
      <c r="BC6" s="616"/>
      <c r="BD6" s="616"/>
      <c r="BE6" s="616"/>
      <c r="BF6" s="617"/>
      <c r="BG6" s="618">
        <v>110130</v>
      </c>
      <c r="BH6" s="619"/>
      <c r="BI6" s="619"/>
      <c r="BJ6" s="619"/>
      <c r="BK6" s="619"/>
      <c r="BL6" s="619"/>
      <c r="BM6" s="619"/>
      <c r="BN6" s="620"/>
      <c r="BO6" s="671">
        <v>99.9</v>
      </c>
      <c r="BP6" s="671"/>
      <c r="BQ6" s="671"/>
      <c r="BR6" s="671"/>
      <c r="BS6" s="672">
        <v>167</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52586</v>
      </c>
      <c r="CS6" s="619"/>
      <c r="CT6" s="619"/>
      <c r="CU6" s="619"/>
      <c r="CV6" s="619"/>
      <c r="CW6" s="619"/>
      <c r="CX6" s="619"/>
      <c r="CY6" s="620"/>
      <c r="CZ6" s="671">
        <v>2.1</v>
      </c>
      <c r="DA6" s="671"/>
      <c r="DB6" s="671"/>
      <c r="DC6" s="671"/>
      <c r="DD6" s="624" t="s">
        <v>213</v>
      </c>
      <c r="DE6" s="619"/>
      <c r="DF6" s="619"/>
      <c r="DG6" s="619"/>
      <c r="DH6" s="619"/>
      <c r="DI6" s="619"/>
      <c r="DJ6" s="619"/>
      <c r="DK6" s="619"/>
      <c r="DL6" s="619"/>
      <c r="DM6" s="619"/>
      <c r="DN6" s="619"/>
      <c r="DO6" s="619"/>
      <c r="DP6" s="620"/>
      <c r="DQ6" s="624">
        <v>52586</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186</v>
      </c>
      <c r="S7" s="619"/>
      <c r="T7" s="619"/>
      <c r="U7" s="619"/>
      <c r="V7" s="619"/>
      <c r="W7" s="619"/>
      <c r="X7" s="619"/>
      <c r="Y7" s="620"/>
      <c r="Z7" s="671">
        <v>0</v>
      </c>
      <c r="AA7" s="671"/>
      <c r="AB7" s="671"/>
      <c r="AC7" s="671"/>
      <c r="AD7" s="672">
        <v>186</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52121</v>
      </c>
      <c r="BH7" s="619"/>
      <c r="BI7" s="619"/>
      <c r="BJ7" s="619"/>
      <c r="BK7" s="619"/>
      <c r="BL7" s="619"/>
      <c r="BM7" s="619"/>
      <c r="BN7" s="620"/>
      <c r="BO7" s="671">
        <v>47.3</v>
      </c>
      <c r="BP7" s="671"/>
      <c r="BQ7" s="671"/>
      <c r="BR7" s="671"/>
      <c r="BS7" s="672">
        <v>167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658459</v>
      </c>
      <c r="CS7" s="619"/>
      <c r="CT7" s="619"/>
      <c r="CU7" s="619"/>
      <c r="CV7" s="619"/>
      <c r="CW7" s="619"/>
      <c r="CX7" s="619"/>
      <c r="CY7" s="620"/>
      <c r="CZ7" s="671">
        <v>25.9</v>
      </c>
      <c r="DA7" s="671"/>
      <c r="DB7" s="671"/>
      <c r="DC7" s="671"/>
      <c r="DD7" s="624">
        <v>207627</v>
      </c>
      <c r="DE7" s="619"/>
      <c r="DF7" s="619"/>
      <c r="DG7" s="619"/>
      <c r="DH7" s="619"/>
      <c r="DI7" s="619"/>
      <c r="DJ7" s="619"/>
      <c r="DK7" s="619"/>
      <c r="DL7" s="619"/>
      <c r="DM7" s="619"/>
      <c r="DN7" s="619"/>
      <c r="DO7" s="619"/>
      <c r="DP7" s="620"/>
      <c r="DQ7" s="624">
        <v>410988</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373</v>
      </c>
      <c r="S8" s="619"/>
      <c r="T8" s="619"/>
      <c r="U8" s="619"/>
      <c r="V8" s="619"/>
      <c r="W8" s="619"/>
      <c r="X8" s="619"/>
      <c r="Y8" s="620"/>
      <c r="Z8" s="671">
        <v>0</v>
      </c>
      <c r="AA8" s="671"/>
      <c r="AB8" s="671"/>
      <c r="AC8" s="671"/>
      <c r="AD8" s="672">
        <v>373</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2002</v>
      </c>
      <c r="BH8" s="619"/>
      <c r="BI8" s="619"/>
      <c r="BJ8" s="619"/>
      <c r="BK8" s="619"/>
      <c r="BL8" s="619"/>
      <c r="BM8" s="619"/>
      <c r="BN8" s="620"/>
      <c r="BO8" s="671">
        <v>1.8</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499301</v>
      </c>
      <c r="CS8" s="619"/>
      <c r="CT8" s="619"/>
      <c r="CU8" s="619"/>
      <c r="CV8" s="619"/>
      <c r="CW8" s="619"/>
      <c r="CX8" s="619"/>
      <c r="CY8" s="620"/>
      <c r="CZ8" s="671">
        <v>19.7</v>
      </c>
      <c r="DA8" s="671"/>
      <c r="DB8" s="671"/>
      <c r="DC8" s="671"/>
      <c r="DD8" s="624">
        <v>7994</v>
      </c>
      <c r="DE8" s="619"/>
      <c r="DF8" s="619"/>
      <c r="DG8" s="619"/>
      <c r="DH8" s="619"/>
      <c r="DI8" s="619"/>
      <c r="DJ8" s="619"/>
      <c r="DK8" s="619"/>
      <c r="DL8" s="619"/>
      <c r="DM8" s="619"/>
      <c r="DN8" s="619"/>
      <c r="DO8" s="619"/>
      <c r="DP8" s="620"/>
      <c r="DQ8" s="624">
        <v>357013</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310</v>
      </c>
      <c r="S9" s="619"/>
      <c r="T9" s="619"/>
      <c r="U9" s="619"/>
      <c r="V9" s="619"/>
      <c r="W9" s="619"/>
      <c r="X9" s="619"/>
      <c r="Y9" s="620"/>
      <c r="Z9" s="671">
        <v>0</v>
      </c>
      <c r="AA9" s="671"/>
      <c r="AB9" s="671"/>
      <c r="AC9" s="671"/>
      <c r="AD9" s="672">
        <v>310</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46123</v>
      </c>
      <c r="BH9" s="619"/>
      <c r="BI9" s="619"/>
      <c r="BJ9" s="619"/>
      <c r="BK9" s="619"/>
      <c r="BL9" s="619"/>
      <c r="BM9" s="619"/>
      <c r="BN9" s="620"/>
      <c r="BO9" s="671">
        <v>41.9</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377790</v>
      </c>
      <c r="CS9" s="619"/>
      <c r="CT9" s="619"/>
      <c r="CU9" s="619"/>
      <c r="CV9" s="619"/>
      <c r="CW9" s="619"/>
      <c r="CX9" s="619"/>
      <c r="CY9" s="620"/>
      <c r="CZ9" s="671">
        <v>14.9</v>
      </c>
      <c r="DA9" s="671"/>
      <c r="DB9" s="671"/>
      <c r="DC9" s="671"/>
      <c r="DD9" s="624">
        <v>11373</v>
      </c>
      <c r="DE9" s="619"/>
      <c r="DF9" s="619"/>
      <c r="DG9" s="619"/>
      <c r="DH9" s="619"/>
      <c r="DI9" s="619"/>
      <c r="DJ9" s="619"/>
      <c r="DK9" s="619"/>
      <c r="DL9" s="619"/>
      <c r="DM9" s="619"/>
      <c r="DN9" s="619"/>
      <c r="DO9" s="619"/>
      <c r="DP9" s="620"/>
      <c r="DQ9" s="624">
        <v>238326</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33030</v>
      </c>
      <c r="S10" s="619"/>
      <c r="T10" s="619"/>
      <c r="U10" s="619"/>
      <c r="V10" s="619"/>
      <c r="W10" s="619"/>
      <c r="X10" s="619"/>
      <c r="Y10" s="620"/>
      <c r="Z10" s="671">
        <v>1.3</v>
      </c>
      <c r="AA10" s="671"/>
      <c r="AB10" s="671"/>
      <c r="AC10" s="671"/>
      <c r="AD10" s="672">
        <v>33030</v>
      </c>
      <c r="AE10" s="672"/>
      <c r="AF10" s="672"/>
      <c r="AG10" s="672"/>
      <c r="AH10" s="672"/>
      <c r="AI10" s="672"/>
      <c r="AJ10" s="672"/>
      <c r="AK10" s="672"/>
      <c r="AL10" s="641">
        <v>1.9</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2971</v>
      </c>
      <c r="BH10" s="619"/>
      <c r="BI10" s="619"/>
      <c r="BJ10" s="619"/>
      <c r="BK10" s="619"/>
      <c r="BL10" s="619"/>
      <c r="BM10" s="619"/>
      <c r="BN10" s="620"/>
      <c r="BO10" s="671">
        <v>2.7</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1025</v>
      </c>
      <c r="BH11" s="619"/>
      <c r="BI11" s="619"/>
      <c r="BJ11" s="619"/>
      <c r="BK11" s="619"/>
      <c r="BL11" s="619"/>
      <c r="BM11" s="619"/>
      <c r="BN11" s="620"/>
      <c r="BO11" s="671">
        <v>0.9</v>
      </c>
      <c r="BP11" s="671"/>
      <c r="BQ11" s="671"/>
      <c r="BR11" s="671"/>
      <c r="BS11" s="624">
        <v>167</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141317</v>
      </c>
      <c r="CS11" s="619"/>
      <c r="CT11" s="619"/>
      <c r="CU11" s="619"/>
      <c r="CV11" s="619"/>
      <c r="CW11" s="619"/>
      <c r="CX11" s="619"/>
      <c r="CY11" s="620"/>
      <c r="CZ11" s="671">
        <v>5.6</v>
      </c>
      <c r="DA11" s="671"/>
      <c r="DB11" s="671"/>
      <c r="DC11" s="671"/>
      <c r="DD11" s="624">
        <v>43345</v>
      </c>
      <c r="DE11" s="619"/>
      <c r="DF11" s="619"/>
      <c r="DG11" s="619"/>
      <c r="DH11" s="619"/>
      <c r="DI11" s="619"/>
      <c r="DJ11" s="619"/>
      <c r="DK11" s="619"/>
      <c r="DL11" s="619"/>
      <c r="DM11" s="619"/>
      <c r="DN11" s="619"/>
      <c r="DO11" s="619"/>
      <c r="DP11" s="620"/>
      <c r="DQ11" s="624">
        <v>113414</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44385</v>
      </c>
      <c r="BH12" s="619"/>
      <c r="BI12" s="619"/>
      <c r="BJ12" s="619"/>
      <c r="BK12" s="619"/>
      <c r="BL12" s="619"/>
      <c r="BM12" s="619"/>
      <c r="BN12" s="620"/>
      <c r="BO12" s="671">
        <v>40.299999999999997</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86427</v>
      </c>
      <c r="CS12" s="619"/>
      <c r="CT12" s="619"/>
      <c r="CU12" s="619"/>
      <c r="CV12" s="619"/>
      <c r="CW12" s="619"/>
      <c r="CX12" s="619"/>
      <c r="CY12" s="620"/>
      <c r="CZ12" s="671">
        <v>3.4</v>
      </c>
      <c r="DA12" s="671"/>
      <c r="DB12" s="671"/>
      <c r="DC12" s="671"/>
      <c r="DD12" s="624">
        <v>2225</v>
      </c>
      <c r="DE12" s="619"/>
      <c r="DF12" s="619"/>
      <c r="DG12" s="619"/>
      <c r="DH12" s="619"/>
      <c r="DI12" s="619"/>
      <c r="DJ12" s="619"/>
      <c r="DK12" s="619"/>
      <c r="DL12" s="619"/>
      <c r="DM12" s="619"/>
      <c r="DN12" s="619"/>
      <c r="DO12" s="619"/>
      <c r="DP12" s="620"/>
      <c r="DQ12" s="624">
        <v>65075</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3344</v>
      </c>
      <c r="S13" s="619"/>
      <c r="T13" s="619"/>
      <c r="U13" s="619"/>
      <c r="V13" s="619"/>
      <c r="W13" s="619"/>
      <c r="X13" s="619"/>
      <c r="Y13" s="620"/>
      <c r="Z13" s="671">
        <v>0.1</v>
      </c>
      <c r="AA13" s="671"/>
      <c r="AB13" s="671"/>
      <c r="AC13" s="671"/>
      <c r="AD13" s="672">
        <v>3344</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41348</v>
      </c>
      <c r="BH13" s="619"/>
      <c r="BI13" s="619"/>
      <c r="BJ13" s="619"/>
      <c r="BK13" s="619"/>
      <c r="BL13" s="619"/>
      <c r="BM13" s="619"/>
      <c r="BN13" s="620"/>
      <c r="BO13" s="671">
        <v>37.5</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142011</v>
      </c>
      <c r="CS13" s="619"/>
      <c r="CT13" s="619"/>
      <c r="CU13" s="619"/>
      <c r="CV13" s="619"/>
      <c r="CW13" s="619"/>
      <c r="CX13" s="619"/>
      <c r="CY13" s="620"/>
      <c r="CZ13" s="671">
        <v>5.6</v>
      </c>
      <c r="DA13" s="671"/>
      <c r="DB13" s="671"/>
      <c r="DC13" s="671"/>
      <c r="DD13" s="624">
        <v>32908</v>
      </c>
      <c r="DE13" s="619"/>
      <c r="DF13" s="619"/>
      <c r="DG13" s="619"/>
      <c r="DH13" s="619"/>
      <c r="DI13" s="619"/>
      <c r="DJ13" s="619"/>
      <c r="DK13" s="619"/>
      <c r="DL13" s="619"/>
      <c r="DM13" s="619"/>
      <c r="DN13" s="619"/>
      <c r="DO13" s="619"/>
      <c r="DP13" s="620"/>
      <c r="DQ13" s="624">
        <v>104159</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2307</v>
      </c>
      <c r="BH14" s="619"/>
      <c r="BI14" s="619"/>
      <c r="BJ14" s="619"/>
      <c r="BK14" s="619"/>
      <c r="BL14" s="619"/>
      <c r="BM14" s="619"/>
      <c r="BN14" s="620"/>
      <c r="BO14" s="671">
        <v>2.1</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150280</v>
      </c>
      <c r="CS14" s="619"/>
      <c r="CT14" s="619"/>
      <c r="CU14" s="619"/>
      <c r="CV14" s="619"/>
      <c r="CW14" s="619"/>
      <c r="CX14" s="619"/>
      <c r="CY14" s="620"/>
      <c r="CZ14" s="671">
        <v>5.9</v>
      </c>
      <c r="DA14" s="671"/>
      <c r="DB14" s="671"/>
      <c r="DC14" s="671"/>
      <c r="DD14" s="624" t="s">
        <v>109</v>
      </c>
      <c r="DE14" s="619"/>
      <c r="DF14" s="619"/>
      <c r="DG14" s="619"/>
      <c r="DH14" s="619"/>
      <c r="DI14" s="619"/>
      <c r="DJ14" s="619"/>
      <c r="DK14" s="619"/>
      <c r="DL14" s="619"/>
      <c r="DM14" s="619"/>
      <c r="DN14" s="619"/>
      <c r="DO14" s="619"/>
      <c r="DP14" s="620"/>
      <c r="DQ14" s="624">
        <v>147283</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258</v>
      </c>
      <c r="S15" s="619"/>
      <c r="T15" s="619"/>
      <c r="U15" s="619"/>
      <c r="V15" s="619"/>
      <c r="W15" s="619"/>
      <c r="X15" s="619"/>
      <c r="Y15" s="620"/>
      <c r="Z15" s="671">
        <v>0</v>
      </c>
      <c r="AA15" s="671"/>
      <c r="AB15" s="671"/>
      <c r="AC15" s="671"/>
      <c r="AD15" s="672">
        <v>258</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11317</v>
      </c>
      <c r="BH15" s="619"/>
      <c r="BI15" s="619"/>
      <c r="BJ15" s="619"/>
      <c r="BK15" s="619"/>
      <c r="BL15" s="619"/>
      <c r="BM15" s="619"/>
      <c r="BN15" s="620"/>
      <c r="BO15" s="671">
        <v>10.3</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146780</v>
      </c>
      <c r="CS15" s="619"/>
      <c r="CT15" s="619"/>
      <c r="CU15" s="619"/>
      <c r="CV15" s="619"/>
      <c r="CW15" s="619"/>
      <c r="CX15" s="619"/>
      <c r="CY15" s="620"/>
      <c r="CZ15" s="671">
        <v>5.8</v>
      </c>
      <c r="DA15" s="671"/>
      <c r="DB15" s="671"/>
      <c r="DC15" s="671"/>
      <c r="DD15" s="624">
        <v>3948</v>
      </c>
      <c r="DE15" s="619"/>
      <c r="DF15" s="619"/>
      <c r="DG15" s="619"/>
      <c r="DH15" s="619"/>
      <c r="DI15" s="619"/>
      <c r="DJ15" s="619"/>
      <c r="DK15" s="619"/>
      <c r="DL15" s="619"/>
      <c r="DM15" s="619"/>
      <c r="DN15" s="619"/>
      <c r="DO15" s="619"/>
      <c r="DP15" s="620"/>
      <c r="DQ15" s="624">
        <v>139178</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1718137</v>
      </c>
      <c r="S16" s="619"/>
      <c r="T16" s="619"/>
      <c r="U16" s="619"/>
      <c r="V16" s="619"/>
      <c r="W16" s="619"/>
      <c r="X16" s="619"/>
      <c r="Y16" s="620"/>
      <c r="Z16" s="671">
        <v>65.599999999999994</v>
      </c>
      <c r="AA16" s="671"/>
      <c r="AB16" s="671"/>
      <c r="AC16" s="671"/>
      <c r="AD16" s="672">
        <v>1566057</v>
      </c>
      <c r="AE16" s="672"/>
      <c r="AF16" s="672"/>
      <c r="AG16" s="672"/>
      <c r="AH16" s="672"/>
      <c r="AI16" s="672"/>
      <c r="AJ16" s="672"/>
      <c r="AK16" s="672"/>
      <c r="AL16" s="641">
        <v>90.1</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1566057</v>
      </c>
      <c r="S17" s="619"/>
      <c r="T17" s="619"/>
      <c r="U17" s="619"/>
      <c r="V17" s="619"/>
      <c r="W17" s="619"/>
      <c r="X17" s="619"/>
      <c r="Y17" s="620"/>
      <c r="Z17" s="671">
        <v>59.8</v>
      </c>
      <c r="AA17" s="671"/>
      <c r="AB17" s="671"/>
      <c r="AC17" s="671"/>
      <c r="AD17" s="672">
        <v>1566057</v>
      </c>
      <c r="AE17" s="672"/>
      <c r="AF17" s="672"/>
      <c r="AG17" s="672"/>
      <c r="AH17" s="672"/>
      <c r="AI17" s="672"/>
      <c r="AJ17" s="672"/>
      <c r="AK17" s="672"/>
      <c r="AL17" s="641">
        <v>90.1</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283041</v>
      </c>
      <c r="CS17" s="619"/>
      <c r="CT17" s="619"/>
      <c r="CU17" s="619"/>
      <c r="CV17" s="619"/>
      <c r="CW17" s="619"/>
      <c r="CX17" s="619"/>
      <c r="CY17" s="620"/>
      <c r="CZ17" s="671">
        <v>11.2</v>
      </c>
      <c r="DA17" s="671"/>
      <c r="DB17" s="671"/>
      <c r="DC17" s="671"/>
      <c r="DD17" s="624" t="s">
        <v>109</v>
      </c>
      <c r="DE17" s="619"/>
      <c r="DF17" s="619"/>
      <c r="DG17" s="619"/>
      <c r="DH17" s="619"/>
      <c r="DI17" s="619"/>
      <c r="DJ17" s="619"/>
      <c r="DK17" s="619"/>
      <c r="DL17" s="619"/>
      <c r="DM17" s="619"/>
      <c r="DN17" s="619"/>
      <c r="DO17" s="619"/>
      <c r="DP17" s="620"/>
      <c r="DQ17" s="624">
        <v>282905</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152078</v>
      </c>
      <c r="S18" s="619"/>
      <c r="T18" s="619"/>
      <c r="U18" s="619"/>
      <c r="V18" s="619"/>
      <c r="W18" s="619"/>
      <c r="X18" s="619"/>
      <c r="Y18" s="620"/>
      <c r="Z18" s="671">
        <v>5.8</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65</v>
      </c>
      <c r="BH19" s="619"/>
      <c r="BI19" s="619"/>
      <c r="BJ19" s="619"/>
      <c r="BK19" s="619"/>
      <c r="BL19" s="619"/>
      <c r="BM19" s="619"/>
      <c r="BN19" s="620"/>
      <c r="BO19" s="671">
        <v>0.1</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1887257</v>
      </c>
      <c r="S20" s="619"/>
      <c r="T20" s="619"/>
      <c r="U20" s="619"/>
      <c r="V20" s="619"/>
      <c r="W20" s="619"/>
      <c r="X20" s="619"/>
      <c r="Y20" s="620"/>
      <c r="Z20" s="671">
        <v>72</v>
      </c>
      <c r="AA20" s="671"/>
      <c r="AB20" s="671"/>
      <c r="AC20" s="671"/>
      <c r="AD20" s="672">
        <v>1735177</v>
      </c>
      <c r="AE20" s="672"/>
      <c r="AF20" s="672"/>
      <c r="AG20" s="672"/>
      <c r="AH20" s="672"/>
      <c r="AI20" s="672"/>
      <c r="AJ20" s="672"/>
      <c r="AK20" s="672"/>
      <c r="AL20" s="641">
        <v>99.8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65</v>
      </c>
      <c r="BH20" s="619"/>
      <c r="BI20" s="619"/>
      <c r="BJ20" s="619"/>
      <c r="BK20" s="619"/>
      <c r="BL20" s="619"/>
      <c r="BM20" s="619"/>
      <c r="BN20" s="620"/>
      <c r="BO20" s="671">
        <v>0.1</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2537992</v>
      </c>
      <c r="CS20" s="619"/>
      <c r="CT20" s="619"/>
      <c r="CU20" s="619"/>
      <c r="CV20" s="619"/>
      <c r="CW20" s="619"/>
      <c r="CX20" s="619"/>
      <c r="CY20" s="620"/>
      <c r="CZ20" s="671">
        <v>100</v>
      </c>
      <c r="DA20" s="671"/>
      <c r="DB20" s="671"/>
      <c r="DC20" s="671"/>
      <c r="DD20" s="624">
        <v>309420</v>
      </c>
      <c r="DE20" s="619"/>
      <c r="DF20" s="619"/>
      <c r="DG20" s="619"/>
      <c r="DH20" s="619"/>
      <c r="DI20" s="619"/>
      <c r="DJ20" s="619"/>
      <c r="DK20" s="619"/>
      <c r="DL20" s="619"/>
      <c r="DM20" s="619"/>
      <c r="DN20" s="619"/>
      <c r="DO20" s="619"/>
      <c r="DP20" s="620"/>
      <c r="DQ20" s="624">
        <v>1910927</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t="s">
        <v>109</v>
      </c>
      <c r="S21" s="619"/>
      <c r="T21" s="619"/>
      <c r="U21" s="619"/>
      <c r="V21" s="619"/>
      <c r="W21" s="619"/>
      <c r="X21" s="619"/>
      <c r="Y21" s="620"/>
      <c r="Z21" s="671" t="s">
        <v>109</v>
      </c>
      <c r="AA21" s="671"/>
      <c r="AB21" s="671"/>
      <c r="AC21" s="671"/>
      <c r="AD21" s="672" t="s">
        <v>109</v>
      </c>
      <c r="AE21" s="672"/>
      <c r="AF21" s="672"/>
      <c r="AG21" s="672"/>
      <c r="AH21" s="672"/>
      <c r="AI21" s="672"/>
      <c r="AJ21" s="672"/>
      <c r="AK21" s="672"/>
      <c r="AL21" s="641" t="s">
        <v>109</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v>65</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5898</v>
      </c>
      <c r="S22" s="619"/>
      <c r="T22" s="619"/>
      <c r="U22" s="619"/>
      <c r="V22" s="619"/>
      <c r="W22" s="619"/>
      <c r="X22" s="619"/>
      <c r="Y22" s="620"/>
      <c r="Z22" s="671">
        <v>0.2</v>
      </c>
      <c r="AA22" s="671"/>
      <c r="AB22" s="671"/>
      <c r="AC22" s="671"/>
      <c r="AD22" s="672" t="s">
        <v>109</v>
      </c>
      <c r="AE22" s="672"/>
      <c r="AF22" s="672"/>
      <c r="AG22" s="672"/>
      <c r="AH22" s="672"/>
      <c r="AI22" s="672"/>
      <c r="AJ22" s="672"/>
      <c r="AK22" s="672"/>
      <c r="AL22" s="641" t="s">
        <v>109</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21790</v>
      </c>
      <c r="S23" s="619"/>
      <c r="T23" s="619"/>
      <c r="U23" s="619"/>
      <c r="V23" s="619"/>
      <c r="W23" s="619"/>
      <c r="X23" s="619"/>
      <c r="Y23" s="620"/>
      <c r="Z23" s="671">
        <v>0.8</v>
      </c>
      <c r="AA23" s="671"/>
      <c r="AB23" s="671"/>
      <c r="AC23" s="671"/>
      <c r="AD23" s="672" t="s">
        <v>109</v>
      </c>
      <c r="AE23" s="672"/>
      <c r="AF23" s="672"/>
      <c r="AG23" s="672"/>
      <c r="AH23" s="672"/>
      <c r="AI23" s="672"/>
      <c r="AJ23" s="672"/>
      <c r="AK23" s="672"/>
      <c r="AL23" s="641" t="s">
        <v>109</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2749</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1024248</v>
      </c>
      <c r="CS24" s="669"/>
      <c r="CT24" s="669"/>
      <c r="CU24" s="669"/>
      <c r="CV24" s="669"/>
      <c r="CW24" s="669"/>
      <c r="CX24" s="669"/>
      <c r="CY24" s="716"/>
      <c r="CZ24" s="720">
        <v>40.4</v>
      </c>
      <c r="DA24" s="721"/>
      <c r="DB24" s="721"/>
      <c r="DC24" s="722"/>
      <c r="DD24" s="715">
        <v>857181</v>
      </c>
      <c r="DE24" s="669"/>
      <c r="DF24" s="669"/>
      <c r="DG24" s="669"/>
      <c r="DH24" s="669"/>
      <c r="DI24" s="669"/>
      <c r="DJ24" s="669"/>
      <c r="DK24" s="716"/>
      <c r="DL24" s="715">
        <v>817466</v>
      </c>
      <c r="DM24" s="669"/>
      <c r="DN24" s="669"/>
      <c r="DO24" s="669"/>
      <c r="DP24" s="669"/>
      <c r="DQ24" s="669"/>
      <c r="DR24" s="669"/>
      <c r="DS24" s="669"/>
      <c r="DT24" s="669"/>
      <c r="DU24" s="669"/>
      <c r="DV24" s="716"/>
      <c r="DW24" s="717">
        <v>44.9</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102594</v>
      </c>
      <c r="S25" s="619"/>
      <c r="T25" s="619"/>
      <c r="U25" s="619"/>
      <c r="V25" s="619"/>
      <c r="W25" s="619"/>
      <c r="X25" s="619"/>
      <c r="Y25" s="620"/>
      <c r="Z25" s="671">
        <v>3.9</v>
      </c>
      <c r="AA25" s="671"/>
      <c r="AB25" s="671"/>
      <c r="AC25" s="671"/>
      <c r="AD25" s="672" t="s">
        <v>109</v>
      </c>
      <c r="AE25" s="672"/>
      <c r="AF25" s="672"/>
      <c r="AG25" s="672"/>
      <c r="AH25" s="672"/>
      <c r="AI25" s="672"/>
      <c r="AJ25" s="672"/>
      <c r="AK25" s="672"/>
      <c r="AL25" s="641" t="s">
        <v>109</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577230</v>
      </c>
      <c r="CS25" s="637"/>
      <c r="CT25" s="637"/>
      <c r="CU25" s="637"/>
      <c r="CV25" s="637"/>
      <c r="CW25" s="637"/>
      <c r="CX25" s="637"/>
      <c r="CY25" s="638"/>
      <c r="CZ25" s="621">
        <v>22.7</v>
      </c>
      <c r="DA25" s="639"/>
      <c r="DB25" s="639"/>
      <c r="DC25" s="640"/>
      <c r="DD25" s="624">
        <v>503600</v>
      </c>
      <c r="DE25" s="637"/>
      <c r="DF25" s="637"/>
      <c r="DG25" s="637"/>
      <c r="DH25" s="637"/>
      <c r="DI25" s="637"/>
      <c r="DJ25" s="637"/>
      <c r="DK25" s="638"/>
      <c r="DL25" s="624">
        <v>465576</v>
      </c>
      <c r="DM25" s="637"/>
      <c r="DN25" s="637"/>
      <c r="DO25" s="637"/>
      <c r="DP25" s="637"/>
      <c r="DQ25" s="637"/>
      <c r="DR25" s="637"/>
      <c r="DS25" s="637"/>
      <c r="DT25" s="637"/>
      <c r="DU25" s="637"/>
      <c r="DV25" s="638"/>
      <c r="DW25" s="641">
        <v>25.6</v>
      </c>
      <c r="DX25" s="642"/>
      <c r="DY25" s="642"/>
      <c r="DZ25" s="642"/>
      <c r="EA25" s="642"/>
      <c r="EB25" s="642"/>
      <c r="EC25" s="643"/>
    </row>
    <row r="26" spans="2:133" ht="11.25" customHeight="1">
      <c r="B26" s="709" t="s">
        <v>274</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343432</v>
      </c>
      <c r="CS26" s="619"/>
      <c r="CT26" s="619"/>
      <c r="CU26" s="619"/>
      <c r="CV26" s="619"/>
      <c r="CW26" s="619"/>
      <c r="CX26" s="619"/>
      <c r="CY26" s="620"/>
      <c r="CZ26" s="621">
        <v>13.5</v>
      </c>
      <c r="DA26" s="639"/>
      <c r="DB26" s="639"/>
      <c r="DC26" s="640"/>
      <c r="DD26" s="624">
        <v>293861</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71888</v>
      </c>
      <c r="S27" s="619"/>
      <c r="T27" s="619"/>
      <c r="U27" s="619"/>
      <c r="V27" s="619"/>
      <c r="W27" s="619"/>
      <c r="X27" s="619"/>
      <c r="Y27" s="620"/>
      <c r="Z27" s="671">
        <v>2.7</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110195</v>
      </c>
      <c r="BH27" s="619"/>
      <c r="BI27" s="619"/>
      <c r="BJ27" s="619"/>
      <c r="BK27" s="619"/>
      <c r="BL27" s="619"/>
      <c r="BM27" s="619"/>
      <c r="BN27" s="620"/>
      <c r="BO27" s="671">
        <v>100</v>
      </c>
      <c r="BP27" s="671"/>
      <c r="BQ27" s="671"/>
      <c r="BR27" s="671"/>
      <c r="BS27" s="624">
        <v>167</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163977</v>
      </c>
      <c r="CS27" s="637"/>
      <c r="CT27" s="637"/>
      <c r="CU27" s="637"/>
      <c r="CV27" s="637"/>
      <c r="CW27" s="637"/>
      <c r="CX27" s="637"/>
      <c r="CY27" s="638"/>
      <c r="CZ27" s="621">
        <v>6.5</v>
      </c>
      <c r="DA27" s="639"/>
      <c r="DB27" s="639"/>
      <c r="DC27" s="640"/>
      <c r="DD27" s="624">
        <v>70676</v>
      </c>
      <c r="DE27" s="637"/>
      <c r="DF27" s="637"/>
      <c r="DG27" s="637"/>
      <c r="DH27" s="637"/>
      <c r="DI27" s="637"/>
      <c r="DJ27" s="637"/>
      <c r="DK27" s="638"/>
      <c r="DL27" s="624">
        <v>68985</v>
      </c>
      <c r="DM27" s="637"/>
      <c r="DN27" s="637"/>
      <c r="DO27" s="637"/>
      <c r="DP27" s="637"/>
      <c r="DQ27" s="637"/>
      <c r="DR27" s="637"/>
      <c r="DS27" s="637"/>
      <c r="DT27" s="637"/>
      <c r="DU27" s="637"/>
      <c r="DV27" s="638"/>
      <c r="DW27" s="641">
        <v>3.8</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10294</v>
      </c>
      <c r="S28" s="619"/>
      <c r="T28" s="619"/>
      <c r="U28" s="619"/>
      <c r="V28" s="619"/>
      <c r="W28" s="619"/>
      <c r="X28" s="619"/>
      <c r="Y28" s="620"/>
      <c r="Z28" s="671">
        <v>0.4</v>
      </c>
      <c r="AA28" s="671"/>
      <c r="AB28" s="671"/>
      <c r="AC28" s="671"/>
      <c r="AD28" s="672">
        <v>2647</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283041</v>
      </c>
      <c r="CS28" s="619"/>
      <c r="CT28" s="619"/>
      <c r="CU28" s="619"/>
      <c r="CV28" s="619"/>
      <c r="CW28" s="619"/>
      <c r="CX28" s="619"/>
      <c r="CY28" s="620"/>
      <c r="CZ28" s="621">
        <v>11.2</v>
      </c>
      <c r="DA28" s="639"/>
      <c r="DB28" s="639"/>
      <c r="DC28" s="640"/>
      <c r="DD28" s="624">
        <v>282905</v>
      </c>
      <c r="DE28" s="619"/>
      <c r="DF28" s="619"/>
      <c r="DG28" s="619"/>
      <c r="DH28" s="619"/>
      <c r="DI28" s="619"/>
      <c r="DJ28" s="619"/>
      <c r="DK28" s="620"/>
      <c r="DL28" s="624">
        <v>282905</v>
      </c>
      <c r="DM28" s="619"/>
      <c r="DN28" s="619"/>
      <c r="DO28" s="619"/>
      <c r="DP28" s="619"/>
      <c r="DQ28" s="619"/>
      <c r="DR28" s="619"/>
      <c r="DS28" s="619"/>
      <c r="DT28" s="619"/>
      <c r="DU28" s="619"/>
      <c r="DV28" s="620"/>
      <c r="DW28" s="641">
        <v>15.5</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2597</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706"/>
      <c r="BI29" s="706"/>
      <c r="BJ29" s="706"/>
      <c r="BK29" s="706"/>
      <c r="BL29" s="706"/>
      <c r="BM29" s="706"/>
      <c r="BN29" s="706"/>
      <c r="BO29" s="706"/>
      <c r="BP29" s="706"/>
      <c r="BQ29" s="707"/>
      <c r="BR29" s="678" t="s">
        <v>284</v>
      </c>
      <c r="BS29" s="706"/>
      <c r="BT29" s="706"/>
      <c r="BU29" s="706"/>
      <c r="BV29" s="706"/>
      <c r="BW29" s="706"/>
      <c r="BX29" s="706"/>
      <c r="BY29" s="706"/>
      <c r="BZ29" s="706"/>
      <c r="CA29" s="706"/>
      <c r="CB29" s="707"/>
      <c r="CD29" s="688" t="s">
        <v>285</v>
      </c>
      <c r="CE29" s="689"/>
      <c r="CF29" s="655" t="s">
        <v>286</v>
      </c>
      <c r="CG29" s="652"/>
      <c r="CH29" s="652"/>
      <c r="CI29" s="652"/>
      <c r="CJ29" s="652"/>
      <c r="CK29" s="652"/>
      <c r="CL29" s="652"/>
      <c r="CM29" s="652"/>
      <c r="CN29" s="652"/>
      <c r="CO29" s="652"/>
      <c r="CP29" s="652"/>
      <c r="CQ29" s="653"/>
      <c r="CR29" s="618">
        <v>282967</v>
      </c>
      <c r="CS29" s="637"/>
      <c r="CT29" s="637"/>
      <c r="CU29" s="637"/>
      <c r="CV29" s="637"/>
      <c r="CW29" s="637"/>
      <c r="CX29" s="637"/>
      <c r="CY29" s="638"/>
      <c r="CZ29" s="621">
        <v>11.1</v>
      </c>
      <c r="DA29" s="639"/>
      <c r="DB29" s="639"/>
      <c r="DC29" s="640"/>
      <c r="DD29" s="624">
        <v>282831</v>
      </c>
      <c r="DE29" s="637"/>
      <c r="DF29" s="637"/>
      <c r="DG29" s="637"/>
      <c r="DH29" s="637"/>
      <c r="DI29" s="637"/>
      <c r="DJ29" s="637"/>
      <c r="DK29" s="638"/>
      <c r="DL29" s="624">
        <v>282831</v>
      </c>
      <c r="DM29" s="637"/>
      <c r="DN29" s="637"/>
      <c r="DO29" s="637"/>
      <c r="DP29" s="637"/>
      <c r="DQ29" s="637"/>
      <c r="DR29" s="637"/>
      <c r="DS29" s="637"/>
      <c r="DT29" s="637"/>
      <c r="DU29" s="637"/>
      <c r="DV29" s="638"/>
      <c r="DW29" s="641">
        <v>15.5</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25300</v>
      </c>
      <c r="S30" s="619"/>
      <c r="T30" s="619"/>
      <c r="U30" s="619"/>
      <c r="V30" s="619"/>
      <c r="W30" s="619"/>
      <c r="X30" s="619"/>
      <c r="Y30" s="620"/>
      <c r="Z30" s="671">
        <v>1</v>
      </c>
      <c r="AA30" s="671"/>
      <c r="AB30" s="671"/>
      <c r="AC30" s="671"/>
      <c r="AD30" s="672" t="s">
        <v>109</v>
      </c>
      <c r="AE30" s="672"/>
      <c r="AF30" s="672"/>
      <c r="AG30" s="672"/>
      <c r="AH30" s="672"/>
      <c r="AI30" s="672"/>
      <c r="AJ30" s="672"/>
      <c r="AK30" s="672"/>
      <c r="AL30" s="641" t="s">
        <v>109</v>
      </c>
      <c r="AM30" s="673"/>
      <c r="AN30" s="673"/>
      <c r="AO30" s="674"/>
      <c r="AP30" s="694" t="s">
        <v>288</v>
      </c>
      <c r="AQ30" s="695"/>
      <c r="AR30" s="695"/>
      <c r="AS30" s="695"/>
      <c r="AT30" s="700" t="s">
        <v>289</v>
      </c>
      <c r="AU30" s="182"/>
      <c r="AV30" s="182"/>
      <c r="AW30" s="182"/>
      <c r="AX30" s="703" t="s">
        <v>167</v>
      </c>
      <c r="AY30" s="704"/>
      <c r="AZ30" s="704"/>
      <c r="BA30" s="704"/>
      <c r="BB30" s="704"/>
      <c r="BC30" s="704"/>
      <c r="BD30" s="704"/>
      <c r="BE30" s="704"/>
      <c r="BF30" s="705"/>
      <c r="BG30" s="684">
        <v>98.3</v>
      </c>
      <c r="BH30" s="685"/>
      <c r="BI30" s="685"/>
      <c r="BJ30" s="685"/>
      <c r="BK30" s="685"/>
      <c r="BL30" s="685"/>
      <c r="BM30" s="686">
        <v>92.1</v>
      </c>
      <c r="BN30" s="685"/>
      <c r="BO30" s="685"/>
      <c r="BP30" s="685"/>
      <c r="BQ30" s="687"/>
      <c r="BR30" s="684">
        <v>98.6</v>
      </c>
      <c r="BS30" s="685"/>
      <c r="BT30" s="685"/>
      <c r="BU30" s="685"/>
      <c r="BV30" s="685"/>
      <c r="BW30" s="685"/>
      <c r="BX30" s="686">
        <v>90.5</v>
      </c>
      <c r="BY30" s="685"/>
      <c r="BZ30" s="685"/>
      <c r="CA30" s="685"/>
      <c r="CB30" s="687"/>
      <c r="CD30" s="690"/>
      <c r="CE30" s="691"/>
      <c r="CF30" s="655" t="s">
        <v>290</v>
      </c>
      <c r="CG30" s="652"/>
      <c r="CH30" s="652"/>
      <c r="CI30" s="652"/>
      <c r="CJ30" s="652"/>
      <c r="CK30" s="652"/>
      <c r="CL30" s="652"/>
      <c r="CM30" s="652"/>
      <c r="CN30" s="652"/>
      <c r="CO30" s="652"/>
      <c r="CP30" s="652"/>
      <c r="CQ30" s="653"/>
      <c r="CR30" s="618">
        <v>260323</v>
      </c>
      <c r="CS30" s="619"/>
      <c r="CT30" s="619"/>
      <c r="CU30" s="619"/>
      <c r="CV30" s="619"/>
      <c r="CW30" s="619"/>
      <c r="CX30" s="619"/>
      <c r="CY30" s="620"/>
      <c r="CZ30" s="621">
        <v>10.3</v>
      </c>
      <c r="DA30" s="639"/>
      <c r="DB30" s="639"/>
      <c r="DC30" s="640"/>
      <c r="DD30" s="624">
        <v>260187</v>
      </c>
      <c r="DE30" s="619"/>
      <c r="DF30" s="619"/>
      <c r="DG30" s="619"/>
      <c r="DH30" s="619"/>
      <c r="DI30" s="619"/>
      <c r="DJ30" s="619"/>
      <c r="DK30" s="620"/>
      <c r="DL30" s="624">
        <v>260187</v>
      </c>
      <c r="DM30" s="619"/>
      <c r="DN30" s="619"/>
      <c r="DO30" s="619"/>
      <c r="DP30" s="619"/>
      <c r="DQ30" s="619"/>
      <c r="DR30" s="619"/>
      <c r="DS30" s="619"/>
      <c r="DT30" s="619"/>
      <c r="DU30" s="619"/>
      <c r="DV30" s="620"/>
      <c r="DW30" s="641">
        <v>14.3</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45941</v>
      </c>
      <c r="S31" s="619"/>
      <c r="T31" s="619"/>
      <c r="U31" s="619"/>
      <c r="V31" s="619"/>
      <c r="W31" s="619"/>
      <c r="X31" s="619"/>
      <c r="Y31" s="620"/>
      <c r="Z31" s="671">
        <v>1.8</v>
      </c>
      <c r="AA31" s="671"/>
      <c r="AB31" s="671"/>
      <c r="AC31" s="671"/>
      <c r="AD31" s="672" t="s">
        <v>109</v>
      </c>
      <c r="AE31" s="672"/>
      <c r="AF31" s="672"/>
      <c r="AG31" s="672"/>
      <c r="AH31" s="672"/>
      <c r="AI31" s="672"/>
      <c r="AJ31" s="672"/>
      <c r="AK31" s="672"/>
      <c r="AL31" s="641" t="s">
        <v>109</v>
      </c>
      <c r="AM31" s="673"/>
      <c r="AN31" s="673"/>
      <c r="AO31" s="674"/>
      <c r="AP31" s="696"/>
      <c r="AQ31" s="697"/>
      <c r="AR31" s="697"/>
      <c r="AS31" s="697"/>
      <c r="AT31" s="701"/>
      <c r="AU31" s="181" t="s">
        <v>292</v>
      </c>
      <c r="AV31" s="181"/>
      <c r="AW31" s="181"/>
      <c r="AX31" s="615" t="s">
        <v>293</v>
      </c>
      <c r="AY31" s="616"/>
      <c r="AZ31" s="616"/>
      <c r="BA31" s="616"/>
      <c r="BB31" s="616"/>
      <c r="BC31" s="616"/>
      <c r="BD31" s="616"/>
      <c r="BE31" s="616"/>
      <c r="BF31" s="617"/>
      <c r="BG31" s="682">
        <v>98.5</v>
      </c>
      <c r="BH31" s="637"/>
      <c r="BI31" s="637"/>
      <c r="BJ31" s="637"/>
      <c r="BK31" s="637"/>
      <c r="BL31" s="637"/>
      <c r="BM31" s="673">
        <v>93</v>
      </c>
      <c r="BN31" s="683"/>
      <c r="BO31" s="683"/>
      <c r="BP31" s="683"/>
      <c r="BQ31" s="647"/>
      <c r="BR31" s="682">
        <v>99</v>
      </c>
      <c r="BS31" s="637"/>
      <c r="BT31" s="637"/>
      <c r="BU31" s="637"/>
      <c r="BV31" s="637"/>
      <c r="BW31" s="637"/>
      <c r="BX31" s="673">
        <v>91.5</v>
      </c>
      <c r="BY31" s="683"/>
      <c r="BZ31" s="683"/>
      <c r="CA31" s="683"/>
      <c r="CB31" s="647"/>
      <c r="CD31" s="690"/>
      <c r="CE31" s="691"/>
      <c r="CF31" s="655" t="s">
        <v>294</v>
      </c>
      <c r="CG31" s="652"/>
      <c r="CH31" s="652"/>
      <c r="CI31" s="652"/>
      <c r="CJ31" s="652"/>
      <c r="CK31" s="652"/>
      <c r="CL31" s="652"/>
      <c r="CM31" s="652"/>
      <c r="CN31" s="652"/>
      <c r="CO31" s="652"/>
      <c r="CP31" s="652"/>
      <c r="CQ31" s="653"/>
      <c r="CR31" s="618">
        <v>22644</v>
      </c>
      <c r="CS31" s="637"/>
      <c r="CT31" s="637"/>
      <c r="CU31" s="637"/>
      <c r="CV31" s="637"/>
      <c r="CW31" s="637"/>
      <c r="CX31" s="637"/>
      <c r="CY31" s="638"/>
      <c r="CZ31" s="621">
        <v>0.9</v>
      </c>
      <c r="DA31" s="639"/>
      <c r="DB31" s="639"/>
      <c r="DC31" s="640"/>
      <c r="DD31" s="624">
        <v>22644</v>
      </c>
      <c r="DE31" s="637"/>
      <c r="DF31" s="637"/>
      <c r="DG31" s="637"/>
      <c r="DH31" s="637"/>
      <c r="DI31" s="637"/>
      <c r="DJ31" s="637"/>
      <c r="DK31" s="638"/>
      <c r="DL31" s="624">
        <v>22644</v>
      </c>
      <c r="DM31" s="637"/>
      <c r="DN31" s="637"/>
      <c r="DO31" s="637"/>
      <c r="DP31" s="637"/>
      <c r="DQ31" s="637"/>
      <c r="DR31" s="637"/>
      <c r="DS31" s="637"/>
      <c r="DT31" s="637"/>
      <c r="DU31" s="637"/>
      <c r="DV31" s="638"/>
      <c r="DW31" s="641">
        <v>1.2</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160820</v>
      </c>
      <c r="S32" s="619"/>
      <c r="T32" s="619"/>
      <c r="U32" s="619"/>
      <c r="V32" s="619"/>
      <c r="W32" s="619"/>
      <c r="X32" s="619"/>
      <c r="Y32" s="620"/>
      <c r="Z32" s="671">
        <v>6.1</v>
      </c>
      <c r="AA32" s="671"/>
      <c r="AB32" s="671"/>
      <c r="AC32" s="671"/>
      <c r="AD32" s="672">
        <v>57</v>
      </c>
      <c r="AE32" s="672"/>
      <c r="AF32" s="672"/>
      <c r="AG32" s="672"/>
      <c r="AH32" s="672"/>
      <c r="AI32" s="672"/>
      <c r="AJ32" s="672"/>
      <c r="AK32" s="672"/>
      <c r="AL32" s="641">
        <v>0</v>
      </c>
      <c r="AM32" s="673"/>
      <c r="AN32" s="673"/>
      <c r="AO32" s="674"/>
      <c r="AP32" s="698"/>
      <c r="AQ32" s="699"/>
      <c r="AR32" s="699"/>
      <c r="AS32" s="699"/>
      <c r="AT32" s="702"/>
      <c r="AU32" s="183"/>
      <c r="AV32" s="183"/>
      <c r="AW32" s="183"/>
      <c r="AX32" s="599" t="s">
        <v>296</v>
      </c>
      <c r="AY32" s="600"/>
      <c r="AZ32" s="600"/>
      <c r="BA32" s="600"/>
      <c r="BB32" s="600"/>
      <c r="BC32" s="600"/>
      <c r="BD32" s="600"/>
      <c r="BE32" s="600"/>
      <c r="BF32" s="601"/>
      <c r="BG32" s="681">
        <v>97.5</v>
      </c>
      <c r="BH32" s="603"/>
      <c r="BI32" s="603"/>
      <c r="BJ32" s="603"/>
      <c r="BK32" s="603"/>
      <c r="BL32" s="603"/>
      <c r="BM32" s="666">
        <v>88.5</v>
      </c>
      <c r="BN32" s="603"/>
      <c r="BO32" s="603"/>
      <c r="BP32" s="603"/>
      <c r="BQ32" s="660"/>
      <c r="BR32" s="681">
        <v>97.7</v>
      </c>
      <c r="BS32" s="603"/>
      <c r="BT32" s="603"/>
      <c r="BU32" s="603"/>
      <c r="BV32" s="603"/>
      <c r="BW32" s="603"/>
      <c r="BX32" s="666">
        <v>86.5</v>
      </c>
      <c r="BY32" s="603"/>
      <c r="BZ32" s="603"/>
      <c r="CA32" s="603"/>
      <c r="CB32" s="660"/>
      <c r="CD32" s="692"/>
      <c r="CE32" s="693"/>
      <c r="CF32" s="655" t="s">
        <v>297</v>
      </c>
      <c r="CG32" s="652"/>
      <c r="CH32" s="652"/>
      <c r="CI32" s="652"/>
      <c r="CJ32" s="652"/>
      <c r="CK32" s="652"/>
      <c r="CL32" s="652"/>
      <c r="CM32" s="652"/>
      <c r="CN32" s="652"/>
      <c r="CO32" s="652"/>
      <c r="CP32" s="652"/>
      <c r="CQ32" s="653"/>
      <c r="CR32" s="618">
        <v>74</v>
      </c>
      <c r="CS32" s="619"/>
      <c r="CT32" s="619"/>
      <c r="CU32" s="619"/>
      <c r="CV32" s="619"/>
      <c r="CW32" s="619"/>
      <c r="CX32" s="619"/>
      <c r="CY32" s="620"/>
      <c r="CZ32" s="621">
        <v>0</v>
      </c>
      <c r="DA32" s="639"/>
      <c r="DB32" s="639"/>
      <c r="DC32" s="640"/>
      <c r="DD32" s="624">
        <v>74</v>
      </c>
      <c r="DE32" s="619"/>
      <c r="DF32" s="619"/>
      <c r="DG32" s="619"/>
      <c r="DH32" s="619"/>
      <c r="DI32" s="619"/>
      <c r="DJ32" s="619"/>
      <c r="DK32" s="620"/>
      <c r="DL32" s="624">
        <v>74</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283251</v>
      </c>
      <c r="S33" s="619"/>
      <c r="T33" s="619"/>
      <c r="U33" s="619"/>
      <c r="V33" s="619"/>
      <c r="W33" s="619"/>
      <c r="X33" s="619"/>
      <c r="Y33" s="620"/>
      <c r="Z33" s="671">
        <v>10.8</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1204324</v>
      </c>
      <c r="CS33" s="637"/>
      <c r="CT33" s="637"/>
      <c r="CU33" s="637"/>
      <c r="CV33" s="637"/>
      <c r="CW33" s="637"/>
      <c r="CX33" s="637"/>
      <c r="CY33" s="638"/>
      <c r="CZ33" s="621">
        <v>47.5</v>
      </c>
      <c r="DA33" s="639"/>
      <c r="DB33" s="639"/>
      <c r="DC33" s="640"/>
      <c r="DD33" s="624">
        <v>988371</v>
      </c>
      <c r="DE33" s="637"/>
      <c r="DF33" s="637"/>
      <c r="DG33" s="637"/>
      <c r="DH33" s="637"/>
      <c r="DI33" s="637"/>
      <c r="DJ33" s="637"/>
      <c r="DK33" s="638"/>
      <c r="DL33" s="624">
        <v>554450</v>
      </c>
      <c r="DM33" s="637"/>
      <c r="DN33" s="637"/>
      <c r="DO33" s="637"/>
      <c r="DP33" s="637"/>
      <c r="DQ33" s="637"/>
      <c r="DR33" s="637"/>
      <c r="DS33" s="637"/>
      <c r="DT33" s="637"/>
      <c r="DU33" s="637"/>
      <c r="DV33" s="638"/>
      <c r="DW33" s="641">
        <v>30.5</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401986</v>
      </c>
      <c r="CS34" s="619"/>
      <c r="CT34" s="619"/>
      <c r="CU34" s="619"/>
      <c r="CV34" s="619"/>
      <c r="CW34" s="619"/>
      <c r="CX34" s="619"/>
      <c r="CY34" s="620"/>
      <c r="CZ34" s="621">
        <v>15.8</v>
      </c>
      <c r="DA34" s="639"/>
      <c r="DB34" s="639"/>
      <c r="DC34" s="640"/>
      <c r="DD34" s="624">
        <v>285874</v>
      </c>
      <c r="DE34" s="619"/>
      <c r="DF34" s="619"/>
      <c r="DG34" s="619"/>
      <c r="DH34" s="619"/>
      <c r="DI34" s="619"/>
      <c r="DJ34" s="619"/>
      <c r="DK34" s="620"/>
      <c r="DL34" s="624">
        <v>193367</v>
      </c>
      <c r="DM34" s="619"/>
      <c r="DN34" s="619"/>
      <c r="DO34" s="619"/>
      <c r="DP34" s="619"/>
      <c r="DQ34" s="619"/>
      <c r="DR34" s="619"/>
      <c r="DS34" s="619"/>
      <c r="DT34" s="619"/>
      <c r="DU34" s="619"/>
      <c r="DV34" s="620"/>
      <c r="DW34" s="641">
        <v>10.6</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82051</v>
      </c>
      <c r="S35" s="619"/>
      <c r="T35" s="619"/>
      <c r="U35" s="619"/>
      <c r="V35" s="619"/>
      <c r="W35" s="619"/>
      <c r="X35" s="619"/>
      <c r="Y35" s="620"/>
      <c r="Z35" s="671">
        <v>3.1</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234961</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958</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65565</v>
      </c>
      <c r="CS35" s="637"/>
      <c r="CT35" s="637"/>
      <c r="CU35" s="637"/>
      <c r="CV35" s="637"/>
      <c r="CW35" s="637"/>
      <c r="CX35" s="637"/>
      <c r="CY35" s="638"/>
      <c r="CZ35" s="621">
        <v>2.6</v>
      </c>
      <c r="DA35" s="639"/>
      <c r="DB35" s="639"/>
      <c r="DC35" s="640"/>
      <c r="DD35" s="624">
        <v>62310</v>
      </c>
      <c r="DE35" s="637"/>
      <c r="DF35" s="637"/>
      <c r="DG35" s="637"/>
      <c r="DH35" s="637"/>
      <c r="DI35" s="637"/>
      <c r="DJ35" s="637"/>
      <c r="DK35" s="638"/>
      <c r="DL35" s="624">
        <v>25623</v>
      </c>
      <c r="DM35" s="637"/>
      <c r="DN35" s="637"/>
      <c r="DO35" s="637"/>
      <c r="DP35" s="637"/>
      <c r="DQ35" s="637"/>
      <c r="DR35" s="637"/>
      <c r="DS35" s="637"/>
      <c r="DT35" s="637"/>
      <c r="DU35" s="637"/>
      <c r="DV35" s="638"/>
      <c r="DW35" s="641">
        <v>1.4</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2620379</v>
      </c>
      <c r="S36" s="659"/>
      <c r="T36" s="659"/>
      <c r="U36" s="659"/>
      <c r="V36" s="659"/>
      <c r="W36" s="659"/>
      <c r="X36" s="659"/>
      <c r="Y36" s="662"/>
      <c r="Z36" s="663">
        <v>100</v>
      </c>
      <c r="AA36" s="663"/>
      <c r="AB36" s="663"/>
      <c r="AC36" s="663"/>
      <c r="AD36" s="664">
        <v>1737881</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51969</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-3175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411340</v>
      </c>
      <c r="CS36" s="619"/>
      <c r="CT36" s="619"/>
      <c r="CU36" s="619"/>
      <c r="CV36" s="619"/>
      <c r="CW36" s="619"/>
      <c r="CX36" s="619"/>
      <c r="CY36" s="620"/>
      <c r="CZ36" s="621">
        <v>16.2</v>
      </c>
      <c r="DA36" s="639"/>
      <c r="DB36" s="639"/>
      <c r="DC36" s="640"/>
      <c r="DD36" s="624">
        <v>363029</v>
      </c>
      <c r="DE36" s="619"/>
      <c r="DF36" s="619"/>
      <c r="DG36" s="619"/>
      <c r="DH36" s="619"/>
      <c r="DI36" s="619"/>
      <c r="DJ36" s="619"/>
      <c r="DK36" s="620"/>
      <c r="DL36" s="624">
        <v>233087</v>
      </c>
      <c r="DM36" s="619"/>
      <c r="DN36" s="619"/>
      <c r="DO36" s="619"/>
      <c r="DP36" s="619"/>
      <c r="DQ36" s="619"/>
      <c r="DR36" s="619"/>
      <c r="DS36" s="619"/>
      <c r="DT36" s="619"/>
      <c r="DU36" s="619"/>
      <c r="DV36" s="620"/>
      <c r="DW36" s="641">
        <v>12.8</v>
      </c>
      <c r="DX36" s="642"/>
      <c r="DY36" s="642"/>
      <c r="DZ36" s="642"/>
      <c r="EA36" s="642"/>
      <c r="EB36" s="642"/>
      <c r="EC36" s="643"/>
    </row>
    <row r="37" spans="2:133" ht="11.25" customHeight="1">
      <c r="AQ37" s="644" t="s">
        <v>312</v>
      </c>
      <c r="AR37" s="645"/>
      <c r="AS37" s="645"/>
      <c r="AT37" s="645"/>
      <c r="AU37" s="645"/>
      <c r="AV37" s="645"/>
      <c r="AW37" s="645"/>
      <c r="AX37" s="645"/>
      <c r="AY37" s="646"/>
      <c r="AZ37" s="618">
        <v>44537</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293</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219043</v>
      </c>
      <c r="CS37" s="637"/>
      <c r="CT37" s="637"/>
      <c r="CU37" s="637"/>
      <c r="CV37" s="637"/>
      <c r="CW37" s="637"/>
      <c r="CX37" s="637"/>
      <c r="CY37" s="638"/>
      <c r="CZ37" s="621">
        <v>8.6</v>
      </c>
      <c r="DA37" s="639"/>
      <c r="DB37" s="639"/>
      <c r="DC37" s="640"/>
      <c r="DD37" s="624">
        <v>194458</v>
      </c>
      <c r="DE37" s="637"/>
      <c r="DF37" s="637"/>
      <c r="DG37" s="637"/>
      <c r="DH37" s="637"/>
      <c r="DI37" s="637"/>
      <c r="DJ37" s="637"/>
      <c r="DK37" s="638"/>
      <c r="DL37" s="624">
        <v>192923</v>
      </c>
      <c r="DM37" s="637"/>
      <c r="DN37" s="637"/>
      <c r="DO37" s="637"/>
      <c r="DP37" s="637"/>
      <c r="DQ37" s="637"/>
      <c r="DR37" s="637"/>
      <c r="DS37" s="637"/>
      <c r="DT37" s="637"/>
      <c r="DU37" s="637"/>
      <c r="DV37" s="638"/>
      <c r="DW37" s="641">
        <v>10.6</v>
      </c>
      <c r="DX37" s="642"/>
      <c r="DY37" s="642"/>
      <c r="DZ37" s="642"/>
      <c r="EA37" s="642"/>
      <c r="EB37" s="642"/>
      <c r="EC37" s="643"/>
    </row>
    <row r="38" spans="2:133" ht="11.25" customHeight="1">
      <c r="AQ38" s="644" t="s">
        <v>315</v>
      </c>
      <c r="AR38" s="645"/>
      <c r="AS38" s="645"/>
      <c r="AT38" s="645"/>
      <c r="AU38" s="645"/>
      <c r="AV38" s="645"/>
      <c r="AW38" s="645"/>
      <c r="AX38" s="645"/>
      <c r="AY38" s="646"/>
      <c r="AZ38" s="618">
        <v>6209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494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234961</v>
      </c>
      <c r="CS38" s="619"/>
      <c r="CT38" s="619"/>
      <c r="CU38" s="619"/>
      <c r="CV38" s="619"/>
      <c r="CW38" s="619"/>
      <c r="CX38" s="619"/>
      <c r="CY38" s="620"/>
      <c r="CZ38" s="621">
        <v>9.3000000000000007</v>
      </c>
      <c r="DA38" s="639"/>
      <c r="DB38" s="639"/>
      <c r="DC38" s="640"/>
      <c r="DD38" s="624">
        <v>197330</v>
      </c>
      <c r="DE38" s="619"/>
      <c r="DF38" s="619"/>
      <c r="DG38" s="619"/>
      <c r="DH38" s="619"/>
      <c r="DI38" s="619"/>
      <c r="DJ38" s="619"/>
      <c r="DK38" s="620"/>
      <c r="DL38" s="624">
        <v>102373</v>
      </c>
      <c r="DM38" s="619"/>
      <c r="DN38" s="619"/>
      <c r="DO38" s="619"/>
      <c r="DP38" s="619"/>
      <c r="DQ38" s="619"/>
      <c r="DR38" s="619"/>
      <c r="DS38" s="619"/>
      <c r="DT38" s="619"/>
      <c r="DU38" s="619"/>
      <c r="DV38" s="620"/>
      <c r="DW38" s="641">
        <v>5.6</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87</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84472</v>
      </c>
      <c r="CS39" s="637"/>
      <c r="CT39" s="637"/>
      <c r="CU39" s="637"/>
      <c r="CV39" s="637"/>
      <c r="CW39" s="637"/>
      <c r="CX39" s="637"/>
      <c r="CY39" s="638"/>
      <c r="CZ39" s="621">
        <v>3.3</v>
      </c>
      <c r="DA39" s="639"/>
      <c r="DB39" s="639"/>
      <c r="DC39" s="640"/>
      <c r="DD39" s="624">
        <v>79828</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36971</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t="s">
        <v>109</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6000</v>
      </c>
      <c r="CS40" s="619"/>
      <c r="CT40" s="619"/>
      <c r="CU40" s="619"/>
      <c r="CV40" s="619"/>
      <c r="CW40" s="619"/>
      <c r="CX40" s="619"/>
      <c r="CY40" s="620"/>
      <c r="CZ40" s="621">
        <v>0.2</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95275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t="s">
        <v>213</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309420</v>
      </c>
      <c r="CS42" s="619"/>
      <c r="CT42" s="619"/>
      <c r="CU42" s="619"/>
      <c r="CV42" s="619"/>
      <c r="CW42" s="619"/>
      <c r="CX42" s="619"/>
      <c r="CY42" s="620"/>
      <c r="CZ42" s="621">
        <v>12.2</v>
      </c>
      <c r="DA42" s="622"/>
      <c r="DB42" s="622"/>
      <c r="DC42" s="623"/>
      <c r="DD42" s="624">
        <v>65375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t="s">
        <v>118</v>
      </c>
      <c r="CS43" s="637"/>
      <c r="CT43" s="637"/>
      <c r="CU43" s="637"/>
      <c r="CV43" s="637"/>
      <c r="CW43" s="637"/>
      <c r="CX43" s="637"/>
      <c r="CY43" s="638"/>
      <c r="CZ43" s="621" t="s">
        <v>118</v>
      </c>
      <c r="DA43" s="639"/>
      <c r="DB43" s="639"/>
      <c r="DC43" s="640"/>
      <c r="DD43" s="624" t="s">
        <v>118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309420</v>
      </c>
      <c r="CS44" s="619"/>
      <c r="CT44" s="619"/>
      <c r="CU44" s="619"/>
      <c r="CV44" s="619"/>
      <c r="CW44" s="619"/>
      <c r="CX44" s="619"/>
      <c r="CY44" s="620"/>
      <c r="CZ44" s="621">
        <v>12.2</v>
      </c>
      <c r="DA44" s="622"/>
      <c r="DB44" s="622"/>
      <c r="DC44" s="623"/>
      <c r="DD44" s="624">
        <v>65375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28879</v>
      </c>
      <c r="CS45" s="637"/>
      <c r="CT45" s="637"/>
      <c r="CU45" s="637"/>
      <c r="CV45" s="637"/>
      <c r="CW45" s="637"/>
      <c r="CX45" s="637"/>
      <c r="CY45" s="638"/>
      <c r="CZ45" s="621">
        <v>1.1000000000000001</v>
      </c>
      <c r="DA45" s="639"/>
      <c r="DB45" s="639"/>
      <c r="DC45" s="640"/>
      <c r="DD45" s="624">
        <v>3451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280541</v>
      </c>
      <c r="CS46" s="619"/>
      <c r="CT46" s="619"/>
      <c r="CU46" s="619"/>
      <c r="CV46" s="619"/>
      <c r="CW46" s="619"/>
      <c r="CX46" s="619"/>
      <c r="CY46" s="620"/>
      <c r="CZ46" s="621">
        <v>11.1</v>
      </c>
      <c r="DA46" s="622"/>
      <c r="DB46" s="622"/>
      <c r="DC46" s="623"/>
      <c r="DD46" s="624">
        <v>61924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2537992</v>
      </c>
      <c r="CS49" s="603"/>
      <c r="CT49" s="603"/>
      <c r="CU49" s="603"/>
      <c r="CV49" s="603"/>
      <c r="CW49" s="603"/>
      <c r="CX49" s="603"/>
      <c r="CY49" s="604"/>
      <c r="CZ49" s="605">
        <v>100</v>
      </c>
      <c r="DA49" s="606"/>
      <c r="DB49" s="606"/>
      <c r="DC49" s="607"/>
      <c r="DD49" s="608">
        <v>1910927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2620</v>
      </c>
      <c r="R7" s="1131"/>
      <c r="S7" s="1131"/>
      <c r="T7" s="1131"/>
      <c r="U7" s="1131"/>
      <c r="V7" s="1131">
        <v>2538</v>
      </c>
      <c r="W7" s="1131"/>
      <c r="X7" s="1131"/>
      <c r="Y7" s="1131"/>
      <c r="Z7" s="1131"/>
      <c r="AA7" s="1131">
        <v>82</v>
      </c>
      <c r="AB7" s="1131"/>
      <c r="AC7" s="1131"/>
      <c r="AD7" s="1131"/>
      <c r="AE7" s="1132"/>
      <c r="AF7" s="1133">
        <v>45</v>
      </c>
      <c r="AG7" s="1134"/>
      <c r="AH7" s="1134"/>
      <c r="AI7" s="1134"/>
      <c r="AJ7" s="1135"/>
      <c r="AK7" s="1117" t="s">
        <v>533</v>
      </c>
      <c r="AL7" s="1118"/>
      <c r="AM7" s="1118"/>
      <c r="AN7" s="1118"/>
      <c r="AO7" s="1118"/>
      <c r="AP7" s="1118">
        <v>2469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539</v>
      </c>
      <c r="BT7" s="1122"/>
      <c r="BU7" s="1122"/>
      <c r="BV7" s="1122"/>
      <c r="BW7" s="1122"/>
      <c r="BX7" s="1122"/>
      <c r="BY7" s="1122"/>
      <c r="BZ7" s="1122"/>
      <c r="CA7" s="1122"/>
      <c r="CB7" s="1122"/>
      <c r="CC7" s="1122"/>
      <c r="CD7" s="1122"/>
      <c r="CE7" s="1122"/>
      <c r="CF7" s="1122"/>
      <c r="CG7" s="1123"/>
      <c r="CH7" s="1114">
        <v>1</v>
      </c>
      <c r="CI7" s="1115"/>
      <c r="CJ7" s="1115"/>
      <c r="CK7" s="1115"/>
      <c r="CL7" s="1116"/>
      <c r="CM7" s="1114">
        <v>17</v>
      </c>
      <c r="CN7" s="1115"/>
      <c r="CO7" s="1115"/>
      <c r="CP7" s="1115"/>
      <c r="CQ7" s="1116"/>
      <c r="CR7" s="1114">
        <v>30</v>
      </c>
      <c r="CS7" s="1115"/>
      <c r="CT7" s="1115"/>
      <c r="CU7" s="1115"/>
      <c r="CV7" s="1116"/>
      <c r="CW7" s="1114" t="s">
        <v>533</v>
      </c>
      <c r="CX7" s="1115"/>
      <c r="CY7" s="1115"/>
      <c r="CZ7" s="1115"/>
      <c r="DA7" s="1116"/>
      <c r="DB7" s="1114" t="s">
        <v>533</v>
      </c>
      <c r="DC7" s="1115"/>
      <c r="DD7" s="1115"/>
      <c r="DE7" s="1115"/>
      <c r="DF7" s="1116"/>
      <c r="DG7" s="1114" t="s">
        <v>533</v>
      </c>
      <c r="DH7" s="1115"/>
      <c r="DI7" s="1115"/>
      <c r="DJ7" s="1115"/>
      <c r="DK7" s="1116"/>
      <c r="DL7" s="1114" t="s">
        <v>533</v>
      </c>
      <c r="DM7" s="1115"/>
      <c r="DN7" s="1115"/>
      <c r="DO7" s="1115"/>
      <c r="DP7" s="1116"/>
      <c r="DQ7" s="1114" t="s">
        <v>533</v>
      </c>
      <c r="DR7" s="1115"/>
      <c r="DS7" s="1115"/>
      <c r="DT7" s="1115"/>
      <c r="DU7" s="1116"/>
      <c r="DV7" s="1141"/>
      <c r="DW7" s="1142"/>
      <c r="DX7" s="1142"/>
      <c r="DY7" s="1142"/>
      <c r="DZ7" s="1143"/>
      <c r="EA7" s="205"/>
    </row>
    <row r="8" spans="1:131" s="206" customFormat="1" ht="26.25" customHeight="1">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362</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2620</v>
      </c>
      <c r="R23" s="1095"/>
      <c r="S23" s="1095"/>
      <c r="T23" s="1095"/>
      <c r="U23" s="1095"/>
      <c r="V23" s="1095">
        <v>2538</v>
      </c>
      <c r="W23" s="1095"/>
      <c r="X23" s="1095"/>
      <c r="Y23" s="1095"/>
      <c r="Z23" s="1095"/>
      <c r="AA23" s="1095">
        <v>82</v>
      </c>
      <c r="AB23" s="1095"/>
      <c r="AC23" s="1095"/>
      <c r="AD23" s="1095"/>
      <c r="AE23" s="1096"/>
      <c r="AF23" s="1097">
        <v>45</v>
      </c>
      <c r="AG23" s="1095"/>
      <c r="AH23" s="1095"/>
      <c r="AI23" s="1095"/>
      <c r="AJ23" s="1098"/>
      <c r="AK23" s="1099"/>
      <c r="AL23" s="1100"/>
      <c r="AM23" s="1100"/>
      <c r="AN23" s="1100"/>
      <c r="AO23" s="1100"/>
      <c r="AP23" s="1095">
        <v>2469</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115</v>
      </c>
      <c r="R28" s="1080"/>
      <c r="S28" s="1080"/>
      <c r="T28" s="1080"/>
      <c r="U28" s="1080"/>
      <c r="V28" s="1080">
        <v>114</v>
      </c>
      <c r="W28" s="1080"/>
      <c r="X28" s="1080"/>
      <c r="Y28" s="1080"/>
      <c r="Z28" s="1080"/>
      <c r="AA28" s="1080">
        <v>1</v>
      </c>
      <c r="AB28" s="1080"/>
      <c r="AC28" s="1080"/>
      <c r="AD28" s="1080"/>
      <c r="AE28" s="1081"/>
      <c r="AF28" s="1082">
        <v>1</v>
      </c>
      <c r="AG28" s="1080"/>
      <c r="AH28" s="1080"/>
      <c r="AI28" s="1080"/>
      <c r="AJ28" s="1083"/>
      <c r="AK28" s="1084">
        <v>37</v>
      </c>
      <c r="AL28" s="1072"/>
      <c r="AM28" s="1072"/>
      <c r="AN28" s="1072"/>
      <c r="AO28" s="1072"/>
      <c r="AP28" s="1072" t="s">
        <v>533</v>
      </c>
      <c r="AQ28" s="1072"/>
      <c r="AR28" s="1072"/>
      <c r="AS28" s="1072"/>
      <c r="AT28" s="1072"/>
      <c r="AU28" s="1072" t="s">
        <v>533</v>
      </c>
      <c r="AV28" s="1072"/>
      <c r="AW28" s="1072"/>
      <c r="AX28" s="1072"/>
      <c r="AY28" s="1072"/>
      <c r="AZ28" s="1073" t="s">
        <v>533</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376</v>
      </c>
      <c r="C29" s="1058"/>
      <c r="D29" s="1058"/>
      <c r="E29" s="1058"/>
      <c r="F29" s="1058"/>
      <c r="G29" s="1058"/>
      <c r="H29" s="1058"/>
      <c r="I29" s="1058"/>
      <c r="J29" s="1058"/>
      <c r="K29" s="1058"/>
      <c r="L29" s="1058"/>
      <c r="M29" s="1058"/>
      <c r="N29" s="1058"/>
      <c r="O29" s="1058"/>
      <c r="P29" s="1059"/>
      <c r="Q29" s="1069">
        <v>31</v>
      </c>
      <c r="R29" s="1070"/>
      <c r="S29" s="1070"/>
      <c r="T29" s="1070"/>
      <c r="U29" s="1070"/>
      <c r="V29" s="1070">
        <v>31</v>
      </c>
      <c r="W29" s="1070"/>
      <c r="X29" s="1070"/>
      <c r="Y29" s="1070"/>
      <c r="Z29" s="1070"/>
      <c r="AA29" s="1070" t="s">
        <v>532</v>
      </c>
      <c r="AB29" s="1070"/>
      <c r="AC29" s="1070"/>
      <c r="AD29" s="1070"/>
      <c r="AE29" s="1071"/>
      <c r="AF29" s="1063" t="s">
        <v>109</v>
      </c>
      <c r="AG29" s="1064"/>
      <c r="AH29" s="1064"/>
      <c r="AI29" s="1064"/>
      <c r="AJ29" s="1065"/>
      <c r="AK29" s="1006">
        <v>56</v>
      </c>
      <c r="AL29" s="997"/>
      <c r="AM29" s="997"/>
      <c r="AN29" s="997"/>
      <c r="AO29" s="997"/>
      <c r="AP29" s="997" t="s">
        <v>533</v>
      </c>
      <c r="AQ29" s="997"/>
      <c r="AR29" s="997"/>
      <c r="AS29" s="997"/>
      <c r="AT29" s="997"/>
      <c r="AU29" s="997" t="s">
        <v>533</v>
      </c>
      <c r="AV29" s="997"/>
      <c r="AW29" s="997"/>
      <c r="AX29" s="997"/>
      <c r="AY29" s="997"/>
      <c r="AZ29" s="1068" t="s">
        <v>533</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377</v>
      </c>
      <c r="C30" s="1058"/>
      <c r="D30" s="1058"/>
      <c r="E30" s="1058"/>
      <c r="F30" s="1058"/>
      <c r="G30" s="1058"/>
      <c r="H30" s="1058"/>
      <c r="I30" s="1058"/>
      <c r="J30" s="1058"/>
      <c r="K30" s="1058"/>
      <c r="L30" s="1058"/>
      <c r="M30" s="1058"/>
      <c r="N30" s="1058"/>
      <c r="O30" s="1058"/>
      <c r="P30" s="1059"/>
      <c r="Q30" s="1069">
        <v>23</v>
      </c>
      <c r="R30" s="1070"/>
      <c r="S30" s="1070"/>
      <c r="T30" s="1070"/>
      <c r="U30" s="1070"/>
      <c r="V30" s="1070">
        <v>23</v>
      </c>
      <c r="W30" s="1070"/>
      <c r="X30" s="1070"/>
      <c r="Y30" s="1070"/>
      <c r="Z30" s="1070"/>
      <c r="AA30" s="1070" t="s">
        <v>533</v>
      </c>
      <c r="AB30" s="1070"/>
      <c r="AC30" s="1070"/>
      <c r="AD30" s="1070"/>
      <c r="AE30" s="1071"/>
      <c r="AF30" s="1063" t="s">
        <v>109</v>
      </c>
      <c r="AG30" s="1064"/>
      <c r="AH30" s="1064"/>
      <c r="AI30" s="1064"/>
      <c r="AJ30" s="1065"/>
      <c r="AK30" s="1006">
        <v>6</v>
      </c>
      <c r="AL30" s="997"/>
      <c r="AM30" s="997"/>
      <c r="AN30" s="997"/>
      <c r="AO30" s="997"/>
      <c r="AP30" s="997" t="s">
        <v>533</v>
      </c>
      <c r="AQ30" s="997"/>
      <c r="AR30" s="997"/>
      <c r="AS30" s="997"/>
      <c r="AT30" s="997"/>
      <c r="AU30" s="997" t="s">
        <v>533</v>
      </c>
      <c r="AV30" s="997"/>
      <c r="AW30" s="997"/>
      <c r="AX30" s="997"/>
      <c r="AY30" s="997"/>
      <c r="AZ30" s="1068" t="s">
        <v>533</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378</v>
      </c>
      <c r="C31" s="1058"/>
      <c r="D31" s="1058"/>
      <c r="E31" s="1058"/>
      <c r="F31" s="1058"/>
      <c r="G31" s="1058"/>
      <c r="H31" s="1058"/>
      <c r="I31" s="1058"/>
      <c r="J31" s="1058"/>
      <c r="K31" s="1058"/>
      <c r="L31" s="1058"/>
      <c r="M31" s="1058"/>
      <c r="N31" s="1058"/>
      <c r="O31" s="1058"/>
      <c r="P31" s="1059"/>
      <c r="Q31" s="1069">
        <v>175</v>
      </c>
      <c r="R31" s="1070"/>
      <c r="S31" s="1070"/>
      <c r="T31" s="1070"/>
      <c r="U31" s="1070"/>
      <c r="V31" s="1070">
        <v>175</v>
      </c>
      <c r="W31" s="1070"/>
      <c r="X31" s="1070"/>
      <c r="Y31" s="1070"/>
      <c r="Z31" s="1070"/>
      <c r="AA31" s="1070" t="s">
        <v>533</v>
      </c>
      <c r="AB31" s="1070"/>
      <c r="AC31" s="1070"/>
      <c r="AD31" s="1070"/>
      <c r="AE31" s="1071"/>
      <c r="AF31" s="1063" t="s">
        <v>109</v>
      </c>
      <c r="AG31" s="1064"/>
      <c r="AH31" s="1064"/>
      <c r="AI31" s="1064"/>
      <c r="AJ31" s="1065"/>
      <c r="AK31" s="1006">
        <v>52</v>
      </c>
      <c r="AL31" s="997"/>
      <c r="AM31" s="997"/>
      <c r="AN31" s="997"/>
      <c r="AO31" s="997"/>
      <c r="AP31" s="997">
        <v>359</v>
      </c>
      <c r="AQ31" s="997"/>
      <c r="AR31" s="997"/>
      <c r="AS31" s="997"/>
      <c r="AT31" s="997"/>
      <c r="AU31" s="997">
        <v>319</v>
      </c>
      <c r="AV31" s="997"/>
      <c r="AW31" s="997"/>
      <c r="AX31" s="997"/>
      <c r="AY31" s="997"/>
      <c r="AZ31" s="1068" t="s">
        <v>533</v>
      </c>
      <c r="BA31" s="1068"/>
      <c r="BB31" s="1068"/>
      <c r="BC31" s="1068"/>
      <c r="BD31" s="1068"/>
      <c r="BE31" s="1052" t="s">
        <v>379</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380</v>
      </c>
      <c r="C32" s="1058"/>
      <c r="D32" s="1058"/>
      <c r="E32" s="1058"/>
      <c r="F32" s="1058"/>
      <c r="G32" s="1058"/>
      <c r="H32" s="1058"/>
      <c r="I32" s="1058"/>
      <c r="J32" s="1058"/>
      <c r="K32" s="1058"/>
      <c r="L32" s="1058"/>
      <c r="M32" s="1058"/>
      <c r="N32" s="1058"/>
      <c r="O32" s="1058"/>
      <c r="P32" s="1059"/>
      <c r="Q32" s="1069">
        <v>96</v>
      </c>
      <c r="R32" s="1070"/>
      <c r="S32" s="1070"/>
      <c r="T32" s="1070"/>
      <c r="U32" s="1070"/>
      <c r="V32" s="1070">
        <v>96</v>
      </c>
      <c r="W32" s="1070"/>
      <c r="X32" s="1070"/>
      <c r="Y32" s="1070"/>
      <c r="Z32" s="1070"/>
      <c r="AA32" s="1070" t="s">
        <v>533</v>
      </c>
      <c r="AB32" s="1070"/>
      <c r="AC32" s="1070"/>
      <c r="AD32" s="1070"/>
      <c r="AE32" s="1071"/>
      <c r="AF32" s="1063" t="s">
        <v>109</v>
      </c>
      <c r="AG32" s="1064"/>
      <c r="AH32" s="1064"/>
      <c r="AI32" s="1064"/>
      <c r="AJ32" s="1065"/>
      <c r="AK32" s="1006">
        <v>45</v>
      </c>
      <c r="AL32" s="997"/>
      <c r="AM32" s="997"/>
      <c r="AN32" s="997"/>
      <c r="AO32" s="997"/>
      <c r="AP32" s="997">
        <v>186</v>
      </c>
      <c r="AQ32" s="997"/>
      <c r="AR32" s="997"/>
      <c r="AS32" s="997"/>
      <c r="AT32" s="997"/>
      <c r="AU32" s="997">
        <v>186</v>
      </c>
      <c r="AV32" s="997"/>
      <c r="AW32" s="997"/>
      <c r="AX32" s="997"/>
      <c r="AY32" s="997"/>
      <c r="AZ32" s="1068" t="s">
        <v>533</v>
      </c>
      <c r="BA32" s="1068"/>
      <c r="BB32" s="1068"/>
      <c r="BC32" s="1068"/>
      <c r="BD32" s="1068"/>
      <c r="BE32" s="1052" t="s">
        <v>379</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c r="C33" s="1058"/>
      <c r="D33" s="1058"/>
      <c r="E33" s="1058"/>
      <c r="F33" s="1058"/>
      <c r="G33" s="1058"/>
      <c r="H33" s="1058"/>
      <c r="I33" s="1058"/>
      <c r="J33" s="1058"/>
      <c r="K33" s="1058"/>
      <c r="L33" s="1058"/>
      <c r="M33" s="1058"/>
      <c r="N33" s="1058"/>
      <c r="O33" s="1058"/>
      <c r="P33" s="1059"/>
      <c r="Q33" s="1069"/>
      <c r="R33" s="1070"/>
      <c r="S33" s="1070"/>
      <c r="T33" s="1070"/>
      <c r="U33" s="1070"/>
      <c r="V33" s="1070"/>
      <c r="W33" s="1070"/>
      <c r="X33" s="1070"/>
      <c r="Y33" s="1070"/>
      <c r="Z33" s="1070"/>
      <c r="AA33" s="1070"/>
      <c r="AB33" s="1070"/>
      <c r="AC33" s="1070"/>
      <c r="AD33" s="1070"/>
      <c r="AE33" s="1071"/>
      <c r="AF33" s="1063"/>
      <c r="AG33" s="1064"/>
      <c r="AH33" s="1064"/>
      <c r="AI33" s="1064"/>
      <c r="AJ33" s="1065"/>
      <c r="AK33" s="1006"/>
      <c r="AL33" s="997"/>
      <c r="AM33" s="997"/>
      <c r="AN33" s="997"/>
      <c r="AO33" s="997"/>
      <c r="AP33" s="997"/>
      <c r="AQ33" s="997"/>
      <c r="AR33" s="997"/>
      <c r="AS33" s="997"/>
      <c r="AT33" s="997"/>
      <c r="AU33" s="997"/>
      <c r="AV33" s="997"/>
      <c r="AW33" s="997"/>
      <c r="AX33" s="997"/>
      <c r="AY33" s="997"/>
      <c r="AZ33" s="1068"/>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381</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v>
      </c>
      <c r="AG63" s="985"/>
      <c r="AH63" s="985"/>
      <c r="AI63" s="985"/>
      <c r="AJ63" s="1050"/>
      <c r="AK63" s="1051"/>
      <c r="AL63" s="989"/>
      <c r="AM63" s="989"/>
      <c r="AN63" s="989"/>
      <c r="AO63" s="989"/>
      <c r="AP63" s="985">
        <v>545</v>
      </c>
      <c r="AQ63" s="985"/>
      <c r="AR63" s="985"/>
      <c r="AS63" s="985"/>
      <c r="AT63" s="985"/>
      <c r="AU63" s="985">
        <v>505</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384</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385</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534</v>
      </c>
      <c r="C68" s="1012"/>
      <c r="D68" s="1012"/>
      <c r="E68" s="1012"/>
      <c r="F68" s="1012"/>
      <c r="G68" s="1012"/>
      <c r="H68" s="1012"/>
      <c r="I68" s="1012"/>
      <c r="J68" s="1012"/>
      <c r="K68" s="1012"/>
      <c r="L68" s="1012"/>
      <c r="M68" s="1012"/>
      <c r="N68" s="1012"/>
      <c r="O68" s="1012"/>
      <c r="P68" s="1013"/>
      <c r="Q68" s="1014">
        <v>96</v>
      </c>
      <c r="R68" s="1008"/>
      <c r="S68" s="1008"/>
      <c r="T68" s="1008"/>
      <c r="U68" s="1008"/>
      <c r="V68" s="1008">
        <v>92</v>
      </c>
      <c r="W68" s="1008"/>
      <c r="X68" s="1008"/>
      <c r="Y68" s="1008"/>
      <c r="Z68" s="1008"/>
      <c r="AA68" s="1008">
        <v>4</v>
      </c>
      <c r="AB68" s="1008"/>
      <c r="AC68" s="1008"/>
      <c r="AD68" s="1008"/>
      <c r="AE68" s="1008"/>
      <c r="AF68" s="1008">
        <v>4</v>
      </c>
      <c r="AG68" s="1008"/>
      <c r="AH68" s="1008"/>
      <c r="AI68" s="1008"/>
      <c r="AJ68" s="1008"/>
      <c r="AK68" s="1008" t="s">
        <v>533</v>
      </c>
      <c r="AL68" s="1008"/>
      <c r="AM68" s="1008"/>
      <c r="AN68" s="1008"/>
      <c r="AO68" s="1008"/>
      <c r="AP68" s="1008" t="s">
        <v>533</v>
      </c>
      <c r="AQ68" s="1008"/>
      <c r="AR68" s="1008"/>
      <c r="AS68" s="1008"/>
      <c r="AT68" s="1008"/>
      <c r="AU68" s="1008" t="s">
        <v>533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535</v>
      </c>
      <c r="C69" s="1001"/>
      <c r="D69" s="1001"/>
      <c r="E69" s="1001"/>
      <c r="F69" s="1001"/>
      <c r="G69" s="1001"/>
      <c r="H69" s="1001"/>
      <c r="I69" s="1001"/>
      <c r="J69" s="1001"/>
      <c r="K69" s="1001"/>
      <c r="L69" s="1001"/>
      <c r="M69" s="1001"/>
      <c r="N69" s="1001"/>
      <c r="O69" s="1001"/>
      <c r="P69" s="1002"/>
      <c r="Q69" s="1003">
        <v>206</v>
      </c>
      <c r="R69" s="997"/>
      <c r="S69" s="997"/>
      <c r="T69" s="997"/>
      <c r="U69" s="997"/>
      <c r="V69" s="997">
        <v>204</v>
      </c>
      <c r="W69" s="997"/>
      <c r="X69" s="997"/>
      <c r="Y69" s="997"/>
      <c r="Z69" s="997"/>
      <c r="AA69" s="997">
        <v>2</v>
      </c>
      <c r="AB69" s="997"/>
      <c r="AC69" s="997"/>
      <c r="AD69" s="997"/>
      <c r="AE69" s="997"/>
      <c r="AF69" s="997">
        <v>2</v>
      </c>
      <c r="AG69" s="997"/>
      <c r="AH69" s="997"/>
      <c r="AI69" s="997"/>
      <c r="AJ69" s="997"/>
      <c r="AK69" s="997">
        <v>18</v>
      </c>
      <c r="AL69" s="997"/>
      <c r="AM69" s="997"/>
      <c r="AN69" s="997"/>
      <c r="AO69" s="997"/>
      <c r="AP69" s="997" t="s">
        <v>533</v>
      </c>
      <c r="AQ69" s="997"/>
      <c r="AR69" s="997"/>
      <c r="AS69" s="997"/>
      <c r="AT69" s="997"/>
      <c r="AU69" s="997" t="s">
        <v>533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536</v>
      </c>
      <c r="C70" s="1001"/>
      <c r="D70" s="1001"/>
      <c r="E70" s="1001"/>
      <c r="F70" s="1001"/>
      <c r="G70" s="1001"/>
      <c r="H70" s="1001"/>
      <c r="I70" s="1001"/>
      <c r="J70" s="1001"/>
      <c r="K70" s="1001"/>
      <c r="L70" s="1001"/>
      <c r="M70" s="1001"/>
      <c r="N70" s="1001"/>
      <c r="O70" s="1001"/>
      <c r="P70" s="1002"/>
      <c r="Q70" s="1003">
        <v>200</v>
      </c>
      <c r="R70" s="997"/>
      <c r="S70" s="997"/>
      <c r="T70" s="997"/>
      <c r="U70" s="997"/>
      <c r="V70" s="997">
        <v>196</v>
      </c>
      <c r="W70" s="997"/>
      <c r="X70" s="997"/>
      <c r="Y70" s="997"/>
      <c r="Z70" s="997"/>
      <c r="AA70" s="997">
        <v>4</v>
      </c>
      <c r="AB70" s="997"/>
      <c r="AC70" s="997"/>
      <c r="AD70" s="997"/>
      <c r="AE70" s="997"/>
      <c r="AF70" s="997">
        <v>4</v>
      </c>
      <c r="AG70" s="997"/>
      <c r="AH70" s="997"/>
      <c r="AI70" s="997"/>
      <c r="AJ70" s="997"/>
      <c r="AK70" s="997" t="s">
        <v>533</v>
      </c>
      <c r="AL70" s="997"/>
      <c r="AM70" s="997"/>
      <c r="AN70" s="997"/>
      <c r="AO70" s="997"/>
      <c r="AP70" s="997">
        <v>10</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537</v>
      </c>
      <c r="C71" s="1001"/>
      <c r="D71" s="1001"/>
      <c r="E71" s="1001"/>
      <c r="F71" s="1001"/>
      <c r="G71" s="1001"/>
      <c r="H71" s="1001"/>
      <c r="I71" s="1001"/>
      <c r="J71" s="1001"/>
      <c r="K71" s="1001"/>
      <c r="L71" s="1001"/>
      <c r="M71" s="1001"/>
      <c r="N71" s="1001"/>
      <c r="O71" s="1001"/>
      <c r="P71" s="1002"/>
      <c r="Q71" s="1003">
        <v>1121</v>
      </c>
      <c r="R71" s="997"/>
      <c r="S71" s="997"/>
      <c r="T71" s="997"/>
      <c r="U71" s="997"/>
      <c r="V71" s="997">
        <v>1096</v>
      </c>
      <c r="W71" s="997"/>
      <c r="X71" s="997"/>
      <c r="Y71" s="997"/>
      <c r="Z71" s="997"/>
      <c r="AA71" s="997">
        <v>25</v>
      </c>
      <c r="AB71" s="997"/>
      <c r="AC71" s="997"/>
      <c r="AD71" s="997"/>
      <c r="AE71" s="997"/>
      <c r="AF71" s="997">
        <v>25</v>
      </c>
      <c r="AG71" s="997"/>
      <c r="AH71" s="997"/>
      <c r="AI71" s="997"/>
      <c r="AJ71" s="997"/>
      <c r="AK71" s="997" t="s">
        <v>533</v>
      </c>
      <c r="AL71" s="997"/>
      <c r="AM71" s="997"/>
      <c r="AN71" s="997"/>
      <c r="AO71" s="997"/>
      <c r="AP71" s="997">
        <v>73</v>
      </c>
      <c r="AQ71" s="997"/>
      <c r="AR71" s="997"/>
      <c r="AS71" s="997"/>
      <c r="AT71" s="997"/>
      <c r="AU71" s="997" t="s">
        <v>533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538</v>
      </c>
      <c r="C72" s="1001"/>
      <c r="D72" s="1001"/>
      <c r="E72" s="1001"/>
      <c r="F72" s="1001"/>
      <c r="G72" s="1001"/>
      <c r="H72" s="1001"/>
      <c r="I72" s="1001"/>
      <c r="J72" s="1001"/>
      <c r="K72" s="1001"/>
      <c r="L72" s="1001"/>
      <c r="M72" s="1001"/>
      <c r="N72" s="1001"/>
      <c r="O72" s="1001"/>
      <c r="P72" s="1002"/>
      <c r="Q72" s="1003">
        <v>12</v>
      </c>
      <c r="R72" s="997"/>
      <c r="S72" s="997"/>
      <c r="T72" s="997"/>
      <c r="U72" s="997"/>
      <c r="V72" s="997">
        <v>12</v>
      </c>
      <c r="W72" s="997"/>
      <c r="X72" s="997"/>
      <c r="Y72" s="997"/>
      <c r="Z72" s="997"/>
      <c r="AA72" s="997">
        <v>0</v>
      </c>
      <c r="AB72" s="997"/>
      <c r="AC72" s="997"/>
      <c r="AD72" s="997"/>
      <c r="AE72" s="997"/>
      <c r="AF72" s="997">
        <v>0</v>
      </c>
      <c r="AG72" s="997"/>
      <c r="AH72" s="997"/>
      <c r="AI72" s="997"/>
      <c r="AJ72" s="997"/>
      <c r="AK72" s="997" t="s">
        <v>533</v>
      </c>
      <c r="AL72" s="997"/>
      <c r="AM72" s="997"/>
      <c r="AN72" s="997"/>
      <c r="AO72" s="997"/>
      <c r="AP72" s="997" t="s">
        <v>533</v>
      </c>
      <c r="AQ72" s="997"/>
      <c r="AR72" s="997"/>
      <c r="AS72" s="997"/>
      <c r="AT72" s="997"/>
      <c r="AU72" s="997" t="s">
        <v>532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35</v>
      </c>
      <c r="AG88" s="985"/>
      <c r="AH88" s="985"/>
      <c r="AI88" s="985"/>
      <c r="AJ88" s="985"/>
      <c r="AK88" s="989"/>
      <c r="AL88" s="989"/>
      <c r="AM88" s="989"/>
      <c r="AN88" s="989"/>
      <c r="AO88" s="989"/>
      <c r="AP88" s="985">
        <v>83</v>
      </c>
      <c r="AQ88" s="985"/>
      <c r="AR88" s="985"/>
      <c r="AS88" s="985"/>
      <c r="AT88" s="985"/>
      <c r="AU88" s="985">
        <v>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30</v>
      </c>
      <c r="CS102" s="977"/>
      <c r="CT102" s="977"/>
      <c r="CU102" s="977"/>
      <c r="CV102" s="978"/>
      <c r="CW102" s="976" t="s">
        <v>533</v>
      </c>
      <c r="CX102" s="977"/>
      <c r="CY102" s="977"/>
      <c r="CZ102" s="977"/>
      <c r="DA102" s="978"/>
      <c r="DB102" s="976" t="s">
        <v>532</v>
      </c>
      <c r="DC102" s="977"/>
      <c r="DD102" s="977"/>
      <c r="DE102" s="977"/>
      <c r="DF102" s="978"/>
      <c r="DG102" s="976" t="s">
        <v>532</v>
      </c>
      <c r="DH102" s="977"/>
      <c r="DI102" s="977"/>
      <c r="DJ102" s="977"/>
      <c r="DK102" s="978"/>
      <c r="DL102" s="976" t="s">
        <v>532</v>
      </c>
      <c r="DM102" s="977"/>
      <c r="DN102" s="977"/>
      <c r="DO102" s="977"/>
      <c r="DP102" s="978"/>
      <c r="DQ102" s="976" t="s">
        <v>533</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284</v>
      </c>
      <c r="AG109" s="918"/>
      <c r="AH109" s="918"/>
      <c r="AI109" s="918"/>
      <c r="AJ109" s="919"/>
      <c r="AK109" s="920" t="s">
        <v>283</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284</v>
      </c>
      <c r="BW109" s="918"/>
      <c r="BX109" s="918"/>
      <c r="BY109" s="918"/>
      <c r="BZ109" s="919"/>
      <c r="CA109" s="920" t="s">
        <v>283</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284</v>
      </c>
      <c r="DM109" s="918"/>
      <c r="DN109" s="918"/>
      <c r="DO109" s="918"/>
      <c r="DP109" s="919"/>
      <c r="DQ109" s="920" t="s">
        <v>283</v>
      </c>
      <c r="DR109" s="918"/>
      <c r="DS109" s="918"/>
      <c r="DT109" s="918"/>
      <c r="DU109" s="919"/>
      <c r="DV109" s="920" t="s">
        <v>396</v>
      </c>
      <c r="DW109" s="918"/>
      <c r="DX109" s="918"/>
      <c r="DY109" s="918"/>
      <c r="DZ109" s="949"/>
    </row>
    <row r="110" spans="1:131" s="197" customFormat="1" ht="26.25" customHeight="1">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265014</v>
      </c>
      <c r="AB110" s="903"/>
      <c r="AC110" s="903"/>
      <c r="AD110" s="903"/>
      <c r="AE110" s="904"/>
      <c r="AF110" s="905">
        <v>279768</v>
      </c>
      <c r="AG110" s="903"/>
      <c r="AH110" s="903"/>
      <c r="AI110" s="903"/>
      <c r="AJ110" s="904"/>
      <c r="AK110" s="905">
        <v>282967</v>
      </c>
      <c r="AL110" s="903"/>
      <c r="AM110" s="903"/>
      <c r="AN110" s="903"/>
      <c r="AO110" s="904"/>
      <c r="AP110" s="906">
        <v>18.399999999999999</v>
      </c>
      <c r="AQ110" s="907"/>
      <c r="AR110" s="907"/>
      <c r="AS110" s="907"/>
      <c r="AT110" s="908"/>
      <c r="AU110" s="950" t="s">
        <v>61</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2301446</v>
      </c>
      <c r="BR110" s="830"/>
      <c r="BS110" s="830"/>
      <c r="BT110" s="830"/>
      <c r="BU110" s="830"/>
      <c r="BV110" s="830">
        <v>2446316</v>
      </c>
      <c r="BW110" s="830"/>
      <c r="BX110" s="830"/>
      <c r="BY110" s="830"/>
      <c r="BZ110" s="830"/>
      <c r="CA110" s="830">
        <v>2469244</v>
      </c>
      <c r="CB110" s="830"/>
      <c r="CC110" s="830"/>
      <c r="CD110" s="830"/>
      <c r="CE110" s="830"/>
      <c r="CF110" s="891">
        <v>160.19999999999999</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403</v>
      </c>
      <c r="AB111" s="939"/>
      <c r="AC111" s="939"/>
      <c r="AD111" s="939"/>
      <c r="AE111" s="940"/>
      <c r="AF111" s="941" t="s">
        <v>403</v>
      </c>
      <c r="AG111" s="939"/>
      <c r="AH111" s="939"/>
      <c r="AI111" s="939"/>
      <c r="AJ111" s="940"/>
      <c r="AK111" s="941" t="s">
        <v>403</v>
      </c>
      <c r="AL111" s="939"/>
      <c r="AM111" s="939"/>
      <c r="AN111" s="939"/>
      <c r="AO111" s="940"/>
      <c r="AP111" s="942" t="s">
        <v>403</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v>12993</v>
      </c>
      <c r="BR111" s="801"/>
      <c r="BS111" s="801"/>
      <c r="BT111" s="801"/>
      <c r="BU111" s="801"/>
      <c r="BV111" s="801">
        <v>13475</v>
      </c>
      <c r="BW111" s="801"/>
      <c r="BX111" s="801"/>
      <c r="BY111" s="801"/>
      <c r="BZ111" s="801"/>
      <c r="CA111" s="801">
        <v>25023</v>
      </c>
      <c r="CB111" s="801"/>
      <c r="CC111" s="801"/>
      <c r="CD111" s="801"/>
      <c r="CE111" s="801"/>
      <c r="CF111" s="878">
        <v>1.6</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406</v>
      </c>
      <c r="AB112" s="814"/>
      <c r="AC112" s="814"/>
      <c r="AD112" s="814"/>
      <c r="AE112" s="815"/>
      <c r="AF112" s="816" t="s">
        <v>406</v>
      </c>
      <c r="AG112" s="814"/>
      <c r="AH112" s="814"/>
      <c r="AI112" s="814"/>
      <c r="AJ112" s="815"/>
      <c r="AK112" s="816" t="s">
        <v>406</v>
      </c>
      <c r="AL112" s="814"/>
      <c r="AM112" s="814"/>
      <c r="AN112" s="814"/>
      <c r="AO112" s="815"/>
      <c r="AP112" s="784" t="s">
        <v>406</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401971</v>
      </c>
      <c r="BR112" s="801"/>
      <c r="BS112" s="801"/>
      <c r="BT112" s="801"/>
      <c r="BU112" s="801"/>
      <c r="BV112" s="801">
        <v>438552</v>
      </c>
      <c r="BW112" s="801"/>
      <c r="BX112" s="801"/>
      <c r="BY112" s="801"/>
      <c r="BZ112" s="801"/>
      <c r="CA112" s="801">
        <v>511515</v>
      </c>
      <c r="CB112" s="801"/>
      <c r="CC112" s="801"/>
      <c r="CD112" s="801"/>
      <c r="CE112" s="801"/>
      <c r="CF112" s="878">
        <v>33.200000000000003</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406</v>
      </c>
      <c r="DH112" s="801"/>
      <c r="DI112" s="801"/>
      <c r="DJ112" s="801"/>
      <c r="DK112" s="801"/>
      <c r="DL112" s="801" t="s">
        <v>406</v>
      </c>
      <c r="DM112" s="801"/>
      <c r="DN112" s="801"/>
      <c r="DO112" s="801"/>
      <c r="DP112" s="801"/>
      <c r="DQ112" s="801" t="s">
        <v>406</v>
      </c>
      <c r="DR112" s="801"/>
      <c r="DS112" s="801"/>
      <c r="DT112" s="801"/>
      <c r="DU112" s="801"/>
      <c r="DV112" s="853" t="s">
        <v>406</v>
      </c>
      <c r="DW112" s="853"/>
      <c r="DX112" s="853"/>
      <c r="DY112" s="853"/>
      <c r="DZ112" s="854"/>
    </row>
    <row r="113" spans="1:130" s="197" customFormat="1" ht="26.25" customHeight="1">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39719</v>
      </c>
      <c r="AB113" s="939"/>
      <c r="AC113" s="939"/>
      <c r="AD113" s="939"/>
      <c r="AE113" s="940"/>
      <c r="AF113" s="941">
        <v>39307</v>
      </c>
      <c r="AG113" s="939"/>
      <c r="AH113" s="939"/>
      <c r="AI113" s="939"/>
      <c r="AJ113" s="940"/>
      <c r="AK113" s="941">
        <v>40521</v>
      </c>
      <c r="AL113" s="939"/>
      <c r="AM113" s="939"/>
      <c r="AN113" s="939"/>
      <c r="AO113" s="940"/>
      <c r="AP113" s="942">
        <v>2.6</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2760</v>
      </c>
      <c r="BR113" s="801"/>
      <c r="BS113" s="801"/>
      <c r="BT113" s="801"/>
      <c r="BU113" s="801"/>
      <c r="BV113" s="801">
        <v>913</v>
      </c>
      <c r="BW113" s="801"/>
      <c r="BX113" s="801"/>
      <c r="BY113" s="801"/>
      <c r="BZ113" s="801"/>
      <c r="CA113" s="801">
        <v>354</v>
      </c>
      <c r="CB113" s="801"/>
      <c r="CC113" s="801"/>
      <c r="CD113" s="801"/>
      <c r="CE113" s="801"/>
      <c r="CF113" s="878">
        <v>0</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406</v>
      </c>
      <c r="DH113" s="814"/>
      <c r="DI113" s="814"/>
      <c r="DJ113" s="814"/>
      <c r="DK113" s="815"/>
      <c r="DL113" s="816" t="s">
        <v>406</v>
      </c>
      <c r="DM113" s="814"/>
      <c r="DN113" s="814"/>
      <c r="DO113" s="814"/>
      <c r="DP113" s="815"/>
      <c r="DQ113" s="816" t="s">
        <v>406</v>
      </c>
      <c r="DR113" s="814"/>
      <c r="DS113" s="814"/>
      <c r="DT113" s="814"/>
      <c r="DU113" s="815"/>
      <c r="DV113" s="784" t="s">
        <v>406</v>
      </c>
      <c r="DW113" s="785"/>
      <c r="DX113" s="785"/>
      <c r="DY113" s="785"/>
      <c r="DZ113" s="786"/>
    </row>
    <row r="114" spans="1:130" s="197" customFormat="1" ht="26.25" customHeight="1">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2781</v>
      </c>
      <c r="AB114" s="814"/>
      <c r="AC114" s="814"/>
      <c r="AD114" s="814"/>
      <c r="AE114" s="815"/>
      <c r="AF114" s="816">
        <v>1367</v>
      </c>
      <c r="AG114" s="814"/>
      <c r="AH114" s="814"/>
      <c r="AI114" s="814"/>
      <c r="AJ114" s="815"/>
      <c r="AK114" s="816" t="s">
        <v>406</v>
      </c>
      <c r="AL114" s="814"/>
      <c r="AM114" s="814"/>
      <c r="AN114" s="814"/>
      <c r="AO114" s="815"/>
      <c r="AP114" s="784" t="s">
        <v>406</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535364</v>
      </c>
      <c r="BR114" s="801"/>
      <c r="BS114" s="801"/>
      <c r="BT114" s="801"/>
      <c r="BU114" s="801"/>
      <c r="BV114" s="801">
        <v>536313</v>
      </c>
      <c r="BW114" s="801"/>
      <c r="BX114" s="801"/>
      <c r="BY114" s="801"/>
      <c r="BZ114" s="801"/>
      <c r="CA114" s="801">
        <v>445877</v>
      </c>
      <c r="CB114" s="801"/>
      <c r="CC114" s="801"/>
      <c r="CD114" s="801"/>
      <c r="CE114" s="801"/>
      <c r="CF114" s="878">
        <v>28.9</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406</v>
      </c>
      <c r="DH114" s="814"/>
      <c r="DI114" s="814"/>
      <c r="DJ114" s="814"/>
      <c r="DK114" s="815"/>
      <c r="DL114" s="816" t="s">
        <v>406</v>
      </c>
      <c r="DM114" s="814"/>
      <c r="DN114" s="814"/>
      <c r="DO114" s="814"/>
      <c r="DP114" s="815"/>
      <c r="DQ114" s="816" t="s">
        <v>406</v>
      </c>
      <c r="DR114" s="814"/>
      <c r="DS114" s="814"/>
      <c r="DT114" s="814"/>
      <c r="DU114" s="815"/>
      <c r="DV114" s="784" t="s">
        <v>406</v>
      </c>
      <c r="DW114" s="785"/>
      <c r="DX114" s="785"/>
      <c r="DY114" s="785"/>
      <c r="DZ114" s="786"/>
    </row>
    <row r="115" spans="1:130" s="197" customFormat="1" ht="26.25" customHeight="1">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4974</v>
      </c>
      <c r="AB115" s="939"/>
      <c r="AC115" s="939"/>
      <c r="AD115" s="939"/>
      <c r="AE115" s="940"/>
      <c r="AF115" s="941">
        <v>3940</v>
      </c>
      <c r="AG115" s="939"/>
      <c r="AH115" s="939"/>
      <c r="AI115" s="939"/>
      <c r="AJ115" s="940"/>
      <c r="AK115" s="941">
        <v>6526</v>
      </c>
      <c r="AL115" s="939"/>
      <c r="AM115" s="939"/>
      <c r="AN115" s="939"/>
      <c r="AO115" s="940"/>
      <c r="AP115" s="942">
        <v>0.4</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t="s">
        <v>406</v>
      </c>
      <c r="BR115" s="801"/>
      <c r="BS115" s="801"/>
      <c r="BT115" s="801"/>
      <c r="BU115" s="801"/>
      <c r="BV115" s="801" t="s">
        <v>406</v>
      </c>
      <c r="BW115" s="801"/>
      <c r="BX115" s="801"/>
      <c r="BY115" s="801"/>
      <c r="BZ115" s="801"/>
      <c r="CA115" s="801" t="s">
        <v>406</v>
      </c>
      <c r="CB115" s="801"/>
      <c r="CC115" s="801"/>
      <c r="CD115" s="801"/>
      <c r="CE115" s="801"/>
      <c r="CF115" s="878" t="s">
        <v>406</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406</v>
      </c>
      <c r="DH115" s="814"/>
      <c r="DI115" s="814"/>
      <c r="DJ115" s="814"/>
      <c r="DK115" s="815"/>
      <c r="DL115" s="816" t="s">
        <v>406</v>
      </c>
      <c r="DM115" s="814"/>
      <c r="DN115" s="814"/>
      <c r="DO115" s="814"/>
      <c r="DP115" s="815"/>
      <c r="DQ115" s="816" t="s">
        <v>406</v>
      </c>
      <c r="DR115" s="814"/>
      <c r="DS115" s="814"/>
      <c r="DT115" s="814"/>
      <c r="DU115" s="815"/>
      <c r="DV115" s="784" t="s">
        <v>406</v>
      </c>
      <c r="DW115" s="785"/>
      <c r="DX115" s="785"/>
      <c r="DY115" s="785"/>
      <c r="DZ115" s="786"/>
    </row>
    <row r="116" spans="1:130" s="197" customFormat="1" ht="26.25" customHeight="1">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406</v>
      </c>
      <c r="AB116" s="814"/>
      <c r="AC116" s="814"/>
      <c r="AD116" s="814"/>
      <c r="AE116" s="815"/>
      <c r="AF116" s="816">
        <v>251</v>
      </c>
      <c r="AG116" s="814"/>
      <c r="AH116" s="814"/>
      <c r="AI116" s="814"/>
      <c r="AJ116" s="815"/>
      <c r="AK116" s="816">
        <v>74</v>
      </c>
      <c r="AL116" s="814"/>
      <c r="AM116" s="814"/>
      <c r="AN116" s="814"/>
      <c r="AO116" s="815"/>
      <c r="AP116" s="784">
        <v>0</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406</v>
      </c>
      <c r="BR116" s="801"/>
      <c r="BS116" s="801"/>
      <c r="BT116" s="801"/>
      <c r="BU116" s="801"/>
      <c r="BV116" s="801" t="s">
        <v>406</v>
      </c>
      <c r="BW116" s="801"/>
      <c r="BX116" s="801"/>
      <c r="BY116" s="801"/>
      <c r="BZ116" s="801"/>
      <c r="CA116" s="801" t="s">
        <v>406</v>
      </c>
      <c r="CB116" s="801"/>
      <c r="CC116" s="801"/>
      <c r="CD116" s="801"/>
      <c r="CE116" s="801"/>
      <c r="CF116" s="878" t="s">
        <v>406</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406</v>
      </c>
      <c r="DH116" s="814"/>
      <c r="DI116" s="814"/>
      <c r="DJ116" s="814"/>
      <c r="DK116" s="815"/>
      <c r="DL116" s="816" t="s">
        <v>406</v>
      </c>
      <c r="DM116" s="814"/>
      <c r="DN116" s="814"/>
      <c r="DO116" s="814"/>
      <c r="DP116" s="815"/>
      <c r="DQ116" s="816" t="s">
        <v>406</v>
      </c>
      <c r="DR116" s="814"/>
      <c r="DS116" s="814"/>
      <c r="DT116" s="814"/>
      <c r="DU116" s="815"/>
      <c r="DV116" s="784" t="s">
        <v>406</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312488</v>
      </c>
      <c r="AB117" s="925"/>
      <c r="AC117" s="925"/>
      <c r="AD117" s="925"/>
      <c r="AE117" s="926"/>
      <c r="AF117" s="928">
        <v>324633</v>
      </c>
      <c r="AG117" s="925"/>
      <c r="AH117" s="925"/>
      <c r="AI117" s="925"/>
      <c r="AJ117" s="926"/>
      <c r="AK117" s="928">
        <v>330088</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425</v>
      </c>
      <c r="BR117" s="888"/>
      <c r="BS117" s="888"/>
      <c r="BT117" s="888"/>
      <c r="BU117" s="888"/>
      <c r="BV117" s="888" t="s">
        <v>425</v>
      </c>
      <c r="BW117" s="888"/>
      <c r="BX117" s="888"/>
      <c r="BY117" s="888"/>
      <c r="BZ117" s="888"/>
      <c r="CA117" s="888" t="s">
        <v>425</v>
      </c>
      <c r="CB117" s="888"/>
      <c r="CC117" s="888"/>
      <c r="CD117" s="888"/>
      <c r="CE117" s="888"/>
      <c r="CF117" s="878" t="s">
        <v>425</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425</v>
      </c>
      <c r="DH117" s="814"/>
      <c r="DI117" s="814"/>
      <c r="DJ117" s="814"/>
      <c r="DK117" s="815"/>
      <c r="DL117" s="816" t="s">
        <v>425</v>
      </c>
      <c r="DM117" s="814"/>
      <c r="DN117" s="814"/>
      <c r="DO117" s="814"/>
      <c r="DP117" s="815"/>
      <c r="DQ117" s="816" t="s">
        <v>425</v>
      </c>
      <c r="DR117" s="814"/>
      <c r="DS117" s="814"/>
      <c r="DT117" s="814"/>
      <c r="DU117" s="815"/>
      <c r="DV117" s="784" t="s">
        <v>425</v>
      </c>
      <c r="DW117" s="785"/>
      <c r="DX117" s="785"/>
      <c r="DY117" s="785"/>
      <c r="DZ117" s="786"/>
    </row>
    <row r="118" spans="1:130" s="197" customFormat="1" ht="26.25" customHeight="1">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284</v>
      </c>
      <c r="AG118" s="918"/>
      <c r="AH118" s="918"/>
      <c r="AI118" s="918"/>
      <c r="AJ118" s="919"/>
      <c r="AK118" s="920" t="s">
        <v>283</v>
      </c>
      <c r="AL118" s="918"/>
      <c r="AM118" s="918"/>
      <c r="AN118" s="918"/>
      <c r="AO118" s="919"/>
      <c r="AP118" s="921" t="s">
        <v>396</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427</v>
      </c>
      <c r="BP118" s="868"/>
      <c r="BQ118" s="887">
        <v>3254534</v>
      </c>
      <c r="BR118" s="888"/>
      <c r="BS118" s="888"/>
      <c r="BT118" s="888"/>
      <c r="BU118" s="888"/>
      <c r="BV118" s="888">
        <v>3435569</v>
      </c>
      <c r="BW118" s="888"/>
      <c r="BX118" s="888"/>
      <c r="BY118" s="888"/>
      <c r="BZ118" s="888"/>
      <c r="CA118" s="888">
        <v>3452013</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1660107</v>
      </c>
      <c r="BR119" s="830"/>
      <c r="BS119" s="830"/>
      <c r="BT119" s="830"/>
      <c r="BU119" s="830"/>
      <c r="BV119" s="830">
        <v>1600930</v>
      </c>
      <c r="BW119" s="830"/>
      <c r="BX119" s="830"/>
      <c r="BY119" s="830"/>
      <c r="BZ119" s="830"/>
      <c r="CA119" s="830">
        <v>1721683</v>
      </c>
      <c r="CB119" s="830"/>
      <c r="CC119" s="830"/>
      <c r="CD119" s="830"/>
      <c r="CE119" s="830"/>
      <c r="CF119" s="891">
        <v>111.7</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12993</v>
      </c>
      <c r="DH119" s="747"/>
      <c r="DI119" s="747"/>
      <c r="DJ119" s="747"/>
      <c r="DK119" s="748"/>
      <c r="DL119" s="749">
        <v>13475</v>
      </c>
      <c r="DM119" s="747"/>
      <c r="DN119" s="747"/>
      <c r="DO119" s="747"/>
      <c r="DP119" s="748"/>
      <c r="DQ119" s="749">
        <v>25023</v>
      </c>
      <c r="DR119" s="747"/>
      <c r="DS119" s="747"/>
      <c r="DT119" s="747"/>
      <c r="DU119" s="748"/>
      <c r="DV119" s="837">
        <v>1.6</v>
      </c>
      <c r="DW119" s="838"/>
      <c r="DX119" s="838"/>
      <c r="DY119" s="838"/>
      <c r="DZ119" s="839"/>
    </row>
    <row r="120" spans="1:130" s="197" customFormat="1" ht="26.25" customHeight="1">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21615</v>
      </c>
      <c r="BR120" s="801"/>
      <c r="BS120" s="801"/>
      <c r="BT120" s="801"/>
      <c r="BU120" s="801"/>
      <c r="BV120" s="801">
        <v>13824</v>
      </c>
      <c r="BW120" s="801"/>
      <c r="BX120" s="801"/>
      <c r="BY120" s="801"/>
      <c r="BZ120" s="801"/>
      <c r="CA120" s="801">
        <v>9993</v>
      </c>
      <c r="CB120" s="801"/>
      <c r="CC120" s="801"/>
      <c r="CD120" s="801"/>
      <c r="CE120" s="801"/>
      <c r="CF120" s="878">
        <v>0.6</v>
      </c>
      <c r="CG120" s="879"/>
      <c r="CH120" s="879"/>
      <c r="CI120" s="879"/>
      <c r="CJ120" s="879"/>
      <c r="CK120" s="880" t="s">
        <v>433</v>
      </c>
      <c r="CL120" s="840"/>
      <c r="CM120" s="840"/>
      <c r="CN120" s="840"/>
      <c r="CO120" s="841"/>
      <c r="CP120" s="884" t="s">
        <v>378</v>
      </c>
      <c r="CQ120" s="885"/>
      <c r="CR120" s="885"/>
      <c r="CS120" s="885"/>
      <c r="CT120" s="885"/>
      <c r="CU120" s="885"/>
      <c r="CV120" s="885"/>
      <c r="CW120" s="885"/>
      <c r="CX120" s="885"/>
      <c r="CY120" s="885"/>
      <c r="CZ120" s="885"/>
      <c r="DA120" s="885"/>
      <c r="DB120" s="885"/>
      <c r="DC120" s="885"/>
      <c r="DD120" s="885"/>
      <c r="DE120" s="885"/>
      <c r="DF120" s="886"/>
      <c r="DG120" s="829">
        <v>275771</v>
      </c>
      <c r="DH120" s="830"/>
      <c r="DI120" s="830"/>
      <c r="DJ120" s="830"/>
      <c r="DK120" s="830"/>
      <c r="DL120" s="830">
        <v>286453</v>
      </c>
      <c r="DM120" s="830"/>
      <c r="DN120" s="830"/>
      <c r="DO120" s="830"/>
      <c r="DP120" s="830"/>
      <c r="DQ120" s="830">
        <v>319456</v>
      </c>
      <c r="DR120" s="830"/>
      <c r="DS120" s="830"/>
      <c r="DT120" s="830"/>
      <c r="DU120" s="830"/>
      <c r="DV120" s="831">
        <v>20.7</v>
      </c>
      <c r="DW120" s="831"/>
      <c r="DX120" s="831"/>
      <c r="DY120" s="831"/>
      <c r="DZ120" s="832"/>
    </row>
    <row r="121" spans="1:130" s="197" customFormat="1" ht="26.25" customHeight="1">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2130805</v>
      </c>
      <c r="BR121" s="888"/>
      <c r="BS121" s="888"/>
      <c r="BT121" s="888"/>
      <c r="BU121" s="888"/>
      <c r="BV121" s="888">
        <v>2355643</v>
      </c>
      <c r="BW121" s="888"/>
      <c r="BX121" s="888"/>
      <c r="BY121" s="888"/>
      <c r="BZ121" s="888"/>
      <c r="CA121" s="888">
        <v>2388064</v>
      </c>
      <c r="CB121" s="888"/>
      <c r="CC121" s="888"/>
      <c r="CD121" s="888"/>
      <c r="CE121" s="888"/>
      <c r="CF121" s="889">
        <v>154.9</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126200</v>
      </c>
      <c r="DH121" s="801"/>
      <c r="DI121" s="801"/>
      <c r="DJ121" s="801"/>
      <c r="DK121" s="801"/>
      <c r="DL121" s="801">
        <v>152099</v>
      </c>
      <c r="DM121" s="801"/>
      <c r="DN121" s="801"/>
      <c r="DO121" s="801"/>
      <c r="DP121" s="801"/>
      <c r="DQ121" s="801">
        <v>185590</v>
      </c>
      <c r="DR121" s="801"/>
      <c r="DS121" s="801"/>
      <c r="DT121" s="801"/>
      <c r="DU121" s="801"/>
      <c r="DV121" s="853">
        <v>12</v>
      </c>
      <c r="DW121" s="853"/>
      <c r="DX121" s="853"/>
      <c r="DY121" s="853"/>
      <c r="DZ121" s="854"/>
    </row>
    <row r="122" spans="1:130" s="197" customFormat="1" ht="26.25" customHeight="1">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436</v>
      </c>
      <c r="BP122" s="868"/>
      <c r="BQ122" s="869">
        <v>3812527</v>
      </c>
      <c r="BR122" s="870"/>
      <c r="BS122" s="870"/>
      <c r="BT122" s="870"/>
      <c r="BU122" s="870"/>
      <c r="BV122" s="870">
        <v>3970397</v>
      </c>
      <c r="BW122" s="870"/>
      <c r="BX122" s="870"/>
      <c r="BY122" s="870"/>
      <c r="BZ122" s="870"/>
      <c r="CA122" s="870">
        <v>4119740</v>
      </c>
      <c r="CB122" s="870"/>
      <c r="CC122" s="870"/>
      <c r="CD122" s="870"/>
      <c r="CE122" s="870"/>
      <c r="CF122" s="773"/>
      <c r="CG122" s="774"/>
      <c r="CH122" s="774"/>
      <c r="CI122" s="774"/>
      <c r="CJ122" s="871"/>
      <c r="CK122" s="881"/>
      <c r="CL122" s="842"/>
      <c r="CM122" s="842"/>
      <c r="CN122" s="842"/>
      <c r="CO122" s="843"/>
      <c r="CP122" s="858" t="s">
        <v>437</v>
      </c>
      <c r="CQ122" s="859"/>
      <c r="CR122" s="859"/>
      <c r="CS122" s="859"/>
      <c r="CT122" s="859"/>
      <c r="CU122" s="859"/>
      <c r="CV122" s="859"/>
      <c r="CW122" s="859"/>
      <c r="CX122" s="859"/>
      <c r="CY122" s="859"/>
      <c r="CZ122" s="859"/>
      <c r="DA122" s="859"/>
      <c r="DB122" s="859"/>
      <c r="DC122" s="859"/>
      <c r="DD122" s="859"/>
      <c r="DE122" s="859"/>
      <c r="DF122" s="860"/>
      <c r="DG122" s="800" t="s">
        <v>438</v>
      </c>
      <c r="DH122" s="801"/>
      <c r="DI122" s="801"/>
      <c r="DJ122" s="801"/>
      <c r="DK122" s="801"/>
      <c r="DL122" s="801" t="s">
        <v>438</v>
      </c>
      <c r="DM122" s="801"/>
      <c r="DN122" s="801"/>
      <c r="DO122" s="801"/>
      <c r="DP122" s="801"/>
      <c r="DQ122" s="801" t="s">
        <v>438</v>
      </c>
      <c r="DR122" s="801"/>
      <c r="DS122" s="801"/>
      <c r="DT122" s="801"/>
      <c r="DU122" s="801"/>
      <c r="DV122" s="853" t="s">
        <v>438</v>
      </c>
      <c r="DW122" s="853"/>
      <c r="DX122" s="853"/>
      <c r="DY122" s="853"/>
      <c r="DZ122" s="854"/>
    </row>
    <row r="123" spans="1:130" s="197" customFormat="1" ht="26.25" customHeight="1" thickBot="1">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438</v>
      </c>
      <c r="AB123" s="814"/>
      <c r="AC123" s="814"/>
      <c r="AD123" s="814"/>
      <c r="AE123" s="815"/>
      <c r="AF123" s="816" t="s">
        <v>438</v>
      </c>
      <c r="AG123" s="814"/>
      <c r="AH123" s="814"/>
      <c r="AI123" s="814"/>
      <c r="AJ123" s="815"/>
      <c r="AK123" s="816" t="s">
        <v>438</v>
      </c>
      <c r="AL123" s="814"/>
      <c r="AM123" s="814"/>
      <c r="AN123" s="814"/>
      <c r="AO123" s="815"/>
      <c r="AP123" s="784" t="s">
        <v>438</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438</v>
      </c>
      <c r="BR123" s="862"/>
      <c r="BS123" s="862"/>
      <c r="BT123" s="862"/>
      <c r="BU123" s="862"/>
      <c r="BV123" s="862" t="s">
        <v>438</v>
      </c>
      <c r="BW123" s="862"/>
      <c r="BX123" s="862"/>
      <c r="BY123" s="862"/>
      <c r="BZ123" s="862"/>
      <c r="CA123" s="862" t="s">
        <v>438</v>
      </c>
      <c r="CB123" s="862"/>
      <c r="CC123" s="862"/>
      <c r="CD123" s="862"/>
      <c r="CE123" s="862"/>
      <c r="CF123" s="760"/>
      <c r="CG123" s="761"/>
      <c r="CH123" s="761"/>
      <c r="CI123" s="761"/>
      <c r="CJ123" s="863"/>
      <c r="CK123" s="881"/>
      <c r="CL123" s="842"/>
      <c r="CM123" s="842"/>
      <c r="CN123" s="842"/>
      <c r="CO123" s="843"/>
      <c r="CP123" s="858" t="s">
        <v>440</v>
      </c>
      <c r="CQ123" s="859"/>
      <c r="CR123" s="859"/>
      <c r="CS123" s="859"/>
      <c r="CT123" s="859"/>
      <c r="CU123" s="859"/>
      <c r="CV123" s="859"/>
      <c r="CW123" s="859"/>
      <c r="CX123" s="859"/>
      <c r="CY123" s="859"/>
      <c r="CZ123" s="859"/>
      <c r="DA123" s="859"/>
      <c r="DB123" s="859"/>
      <c r="DC123" s="859"/>
      <c r="DD123" s="859"/>
      <c r="DE123" s="859"/>
      <c r="DF123" s="860"/>
      <c r="DG123" s="813" t="s">
        <v>438</v>
      </c>
      <c r="DH123" s="814"/>
      <c r="DI123" s="814"/>
      <c r="DJ123" s="814"/>
      <c r="DK123" s="815"/>
      <c r="DL123" s="816" t="s">
        <v>438</v>
      </c>
      <c r="DM123" s="814"/>
      <c r="DN123" s="814"/>
      <c r="DO123" s="814"/>
      <c r="DP123" s="815"/>
      <c r="DQ123" s="816" t="s">
        <v>438</v>
      </c>
      <c r="DR123" s="814"/>
      <c r="DS123" s="814"/>
      <c r="DT123" s="814"/>
      <c r="DU123" s="815"/>
      <c r="DV123" s="784" t="s">
        <v>438</v>
      </c>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438</v>
      </c>
      <c r="AB124" s="814"/>
      <c r="AC124" s="814"/>
      <c r="AD124" s="814"/>
      <c r="AE124" s="815"/>
      <c r="AF124" s="816" t="s">
        <v>438</v>
      </c>
      <c r="AG124" s="814"/>
      <c r="AH124" s="814"/>
      <c r="AI124" s="814"/>
      <c r="AJ124" s="815"/>
      <c r="AK124" s="816" t="s">
        <v>438</v>
      </c>
      <c r="AL124" s="814"/>
      <c r="AM124" s="814"/>
      <c r="AN124" s="814"/>
      <c r="AO124" s="815"/>
      <c r="AP124" s="784" t="s">
        <v>438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438</v>
      </c>
      <c r="DH124" s="747"/>
      <c r="DI124" s="747"/>
      <c r="DJ124" s="747"/>
      <c r="DK124" s="748"/>
      <c r="DL124" s="749" t="s">
        <v>438</v>
      </c>
      <c r="DM124" s="747"/>
      <c r="DN124" s="747"/>
      <c r="DO124" s="747"/>
      <c r="DP124" s="748"/>
      <c r="DQ124" s="749" t="s">
        <v>438</v>
      </c>
      <c r="DR124" s="747"/>
      <c r="DS124" s="747"/>
      <c r="DT124" s="747"/>
      <c r="DU124" s="748"/>
      <c r="DV124" s="837" t="s">
        <v>438</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438</v>
      </c>
      <c r="AB125" s="814"/>
      <c r="AC125" s="814"/>
      <c r="AD125" s="814"/>
      <c r="AE125" s="815"/>
      <c r="AF125" s="816" t="s">
        <v>438</v>
      </c>
      <c r="AG125" s="814"/>
      <c r="AH125" s="814"/>
      <c r="AI125" s="814"/>
      <c r="AJ125" s="815"/>
      <c r="AK125" s="816" t="s">
        <v>438</v>
      </c>
      <c r="AL125" s="814"/>
      <c r="AM125" s="814"/>
      <c r="AN125" s="814"/>
      <c r="AO125" s="815"/>
      <c r="AP125" s="784" t="s">
        <v>438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438</v>
      </c>
      <c r="DH125" s="830"/>
      <c r="DI125" s="830"/>
      <c r="DJ125" s="830"/>
      <c r="DK125" s="830"/>
      <c r="DL125" s="830" t="s">
        <v>438</v>
      </c>
      <c r="DM125" s="830"/>
      <c r="DN125" s="830"/>
      <c r="DO125" s="830"/>
      <c r="DP125" s="830"/>
      <c r="DQ125" s="830" t="s">
        <v>438</v>
      </c>
      <c r="DR125" s="830"/>
      <c r="DS125" s="830"/>
      <c r="DT125" s="830"/>
      <c r="DU125" s="830"/>
      <c r="DV125" s="831" t="s">
        <v>438</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4974</v>
      </c>
      <c r="AB126" s="814"/>
      <c r="AC126" s="814"/>
      <c r="AD126" s="814"/>
      <c r="AE126" s="815"/>
      <c r="AF126" s="816">
        <v>3940</v>
      </c>
      <c r="AG126" s="814"/>
      <c r="AH126" s="814"/>
      <c r="AI126" s="814"/>
      <c r="AJ126" s="815"/>
      <c r="AK126" s="816">
        <v>6526</v>
      </c>
      <c r="AL126" s="814"/>
      <c r="AM126" s="814"/>
      <c r="AN126" s="814"/>
      <c r="AO126" s="815"/>
      <c r="AP126" s="784">
        <v>0.4</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438</v>
      </c>
      <c r="DH126" s="801"/>
      <c r="DI126" s="801"/>
      <c r="DJ126" s="801"/>
      <c r="DK126" s="801"/>
      <c r="DL126" s="801" t="s">
        <v>438</v>
      </c>
      <c r="DM126" s="801"/>
      <c r="DN126" s="801"/>
      <c r="DO126" s="801"/>
      <c r="DP126" s="801"/>
      <c r="DQ126" s="801" t="s">
        <v>438</v>
      </c>
      <c r="DR126" s="801"/>
      <c r="DS126" s="801"/>
      <c r="DT126" s="801"/>
      <c r="DU126" s="801"/>
      <c r="DV126" s="853" t="s">
        <v>438</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438</v>
      </c>
      <c r="AB127" s="814"/>
      <c r="AC127" s="814"/>
      <c r="AD127" s="814"/>
      <c r="AE127" s="815"/>
      <c r="AF127" s="816" t="s">
        <v>438</v>
      </c>
      <c r="AG127" s="814"/>
      <c r="AH127" s="814"/>
      <c r="AI127" s="814"/>
      <c r="AJ127" s="815"/>
      <c r="AK127" s="816" t="s">
        <v>438</v>
      </c>
      <c r="AL127" s="814"/>
      <c r="AM127" s="814"/>
      <c r="AN127" s="814"/>
      <c r="AO127" s="815"/>
      <c r="AP127" s="784" t="s">
        <v>438</v>
      </c>
      <c r="AQ127" s="785"/>
      <c r="AR127" s="785"/>
      <c r="AS127" s="785"/>
      <c r="AT127" s="786"/>
      <c r="AU127" s="233"/>
      <c r="AV127" s="233"/>
      <c r="AW127" s="233"/>
      <c r="AX127" s="787" t="s">
        <v>450</v>
      </c>
      <c r="AY127" s="788"/>
      <c r="AZ127" s="788"/>
      <c r="BA127" s="788"/>
      <c r="BB127" s="788"/>
      <c r="BC127" s="788"/>
      <c r="BD127" s="788"/>
      <c r="BE127" s="789"/>
      <c r="BF127" s="790" t="s">
        <v>438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452</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2724</v>
      </c>
      <c r="AB128" s="754"/>
      <c r="AC128" s="754"/>
      <c r="AD128" s="754"/>
      <c r="AE128" s="755"/>
      <c r="AF128" s="756">
        <v>581</v>
      </c>
      <c r="AG128" s="754"/>
      <c r="AH128" s="754"/>
      <c r="AI128" s="754"/>
      <c r="AJ128" s="755"/>
      <c r="AK128" s="756">
        <v>136</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456</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1831349</v>
      </c>
      <c r="AB129" s="814"/>
      <c r="AC129" s="814"/>
      <c r="AD129" s="814"/>
      <c r="AE129" s="815"/>
      <c r="AF129" s="816">
        <v>1693270</v>
      </c>
      <c r="AG129" s="814"/>
      <c r="AH129" s="814"/>
      <c r="AI129" s="814"/>
      <c r="AJ129" s="815"/>
      <c r="AK129" s="816">
        <v>1808862</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247344</v>
      </c>
      <c r="AB130" s="814"/>
      <c r="AC130" s="814"/>
      <c r="AD130" s="814"/>
      <c r="AE130" s="815"/>
      <c r="AF130" s="816">
        <v>262695</v>
      </c>
      <c r="AG130" s="814"/>
      <c r="AH130" s="814"/>
      <c r="AI130" s="814"/>
      <c r="AJ130" s="815"/>
      <c r="AK130" s="816">
        <v>267628</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t="s">
        <v>425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1584005</v>
      </c>
      <c r="AB131" s="747"/>
      <c r="AC131" s="747"/>
      <c r="AD131" s="747"/>
      <c r="AE131" s="748"/>
      <c r="AF131" s="749">
        <v>1430575</v>
      </c>
      <c r="AG131" s="747"/>
      <c r="AH131" s="747"/>
      <c r="AI131" s="747"/>
      <c r="AJ131" s="748"/>
      <c r="AK131" s="749">
        <v>1541234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3.9406441270000001</v>
      </c>
      <c r="AB132" s="770"/>
      <c r="AC132" s="770"/>
      <c r="AD132" s="770"/>
      <c r="AE132" s="771"/>
      <c r="AF132" s="772">
        <v>4.288974713</v>
      </c>
      <c r="AG132" s="770"/>
      <c r="AH132" s="770"/>
      <c r="AI132" s="770"/>
      <c r="AJ132" s="771"/>
      <c r="AK132" s="772">
        <v>4.0437727170000004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4.7</v>
      </c>
      <c r="AB133" s="779"/>
      <c r="AC133" s="779"/>
      <c r="AD133" s="779"/>
      <c r="AE133" s="780"/>
      <c r="AF133" s="778">
        <v>4.2</v>
      </c>
      <c r="AG133" s="779"/>
      <c r="AH133" s="779"/>
      <c r="AI133" s="779"/>
      <c r="AJ133" s="780"/>
      <c r="AK133" s="778">
        <v>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K28" zoomScaleNormal="85" zoomScaleSheetLayoutView="55" workbookViewId="0">
      <selection activeCell="Q22" sqref="Q22"/>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J4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topLeftCell="A3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9" t="s">
        <v>468</v>
      </c>
      <c r="L7" s="254"/>
      <c r="M7" s="255" t="s">
        <v>469</v>
      </c>
      <c r="N7" s="256"/>
    </row>
    <row r="8" spans="1:16">
      <c r="A8" s="248"/>
      <c r="B8" s="244"/>
      <c r="C8" s="244"/>
      <c r="D8" s="244"/>
      <c r="E8" s="244"/>
      <c r="F8" s="244"/>
      <c r="G8" s="257"/>
      <c r="H8" s="258"/>
      <c r="I8" s="258"/>
      <c r="J8" s="259"/>
      <c r="K8" s="1150"/>
      <c r="L8" s="260" t="s">
        <v>470</v>
      </c>
      <c r="M8" s="261" t="s">
        <v>471</v>
      </c>
      <c r="N8" s="262" t="s">
        <v>472</v>
      </c>
    </row>
    <row r="9" spans="1:16">
      <c r="A9" s="248"/>
      <c r="B9" s="244"/>
      <c r="C9" s="244"/>
      <c r="D9" s="244"/>
      <c r="E9" s="244"/>
      <c r="F9" s="244"/>
      <c r="G9" s="1163" t="s">
        <v>473</v>
      </c>
      <c r="H9" s="1164"/>
      <c r="I9" s="1164"/>
      <c r="J9" s="1165"/>
      <c r="K9" s="263">
        <v>577230</v>
      </c>
      <c r="L9" s="264">
        <v>366961</v>
      </c>
      <c r="M9" s="265">
        <v>187155</v>
      </c>
      <c r="N9" s="266">
        <v>96.1</v>
      </c>
    </row>
    <row r="10" spans="1:16">
      <c r="A10" s="248"/>
      <c r="B10" s="244"/>
      <c r="C10" s="244"/>
      <c r="D10" s="244"/>
      <c r="E10" s="244"/>
      <c r="F10" s="244"/>
      <c r="G10" s="1163" t="s">
        <v>474</v>
      </c>
      <c r="H10" s="1164"/>
      <c r="I10" s="1164"/>
      <c r="J10" s="1165"/>
      <c r="K10" s="267">
        <v>38064</v>
      </c>
      <c r="L10" s="268">
        <v>24198</v>
      </c>
      <c r="M10" s="269">
        <v>20525</v>
      </c>
      <c r="N10" s="270">
        <v>17.899999999999999</v>
      </c>
    </row>
    <row r="11" spans="1:16" ht="13.5" customHeight="1">
      <c r="A11" s="248"/>
      <c r="B11" s="244"/>
      <c r="C11" s="244"/>
      <c r="D11" s="244"/>
      <c r="E11" s="244"/>
      <c r="F11" s="244"/>
      <c r="G11" s="1163" t="s">
        <v>475</v>
      </c>
      <c r="H11" s="1164"/>
      <c r="I11" s="1164"/>
      <c r="J11" s="1165"/>
      <c r="K11" s="267">
        <v>121345</v>
      </c>
      <c r="L11" s="268">
        <v>77142</v>
      </c>
      <c r="M11" s="269">
        <v>27959</v>
      </c>
      <c r="N11" s="270">
        <v>175.9</v>
      </c>
    </row>
    <row r="12" spans="1:16" ht="13.5" customHeight="1">
      <c r="A12" s="248"/>
      <c r="B12" s="244"/>
      <c r="C12" s="244"/>
      <c r="D12" s="244"/>
      <c r="E12" s="244"/>
      <c r="F12" s="244"/>
      <c r="G12" s="1163" t="s">
        <v>476</v>
      </c>
      <c r="H12" s="1164"/>
      <c r="I12" s="1164"/>
      <c r="J12" s="1165"/>
      <c r="K12" s="267" t="s">
        <v>477</v>
      </c>
      <c r="L12" s="268" t="s">
        <v>477</v>
      </c>
      <c r="M12" s="269">
        <v>2910</v>
      </c>
      <c r="N12" s="270" t="s">
        <v>477</v>
      </c>
    </row>
    <row r="13" spans="1:16" ht="13.5" customHeight="1">
      <c r="A13" s="248"/>
      <c r="B13" s="244"/>
      <c r="C13" s="244"/>
      <c r="D13" s="244"/>
      <c r="E13" s="244"/>
      <c r="F13" s="244"/>
      <c r="G13" s="1163" t="s">
        <v>478</v>
      </c>
      <c r="H13" s="1164"/>
      <c r="I13" s="1164"/>
      <c r="J13" s="1165"/>
      <c r="K13" s="267" t="s">
        <v>477</v>
      </c>
      <c r="L13" s="268" t="s">
        <v>477</v>
      </c>
      <c r="M13" s="269" t="s">
        <v>477</v>
      </c>
      <c r="N13" s="270" t="s">
        <v>477</v>
      </c>
    </row>
    <row r="14" spans="1:16" ht="13.5" customHeight="1">
      <c r="A14" s="248"/>
      <c r="B14" s="244"/>
      <c r="C14" s="244"/>
      <c r="D14" s="244"/>
      <c r="E14" s="244"/>
      <c r="F14" s="244"/>
      <c r="G14" s="1163" t="s">
        <v>479</v>
      </c>
      <c r="H14" s="1164"/>
      <c r="I14" s="1164"/>
      <c r="J14" s="1165"/>
      <c r="K14" s="267">
        <v>21924</v>
      </c>
      <c r="L14" s="268">
        <v>13938</v>
      </c>
      <c r="M14" s="269">
        <v>9160</v>
      </c>
      <c r="N14" s="270">
        <v>52.2</v>
      </c>
    </row>
    <row r="15" spans="1:16" ht="13.5" customHeight="1">
      <c r="A15" s="248"/>
      <c r="B15" s="244"/>
      <c r="C15" s="244"/>
      <c r="D15" s="244"/>
      <c r="E15" s="244"/>
      <c r="F15" s="244"/>
      <c r="G15" s="1163" t="s">
        <v>480</v>
      </c>
      <c r="H15" s="1164"/>
      <c r="I15" s="1164"/>
      <c r="J15" s="1165"/>
      <c r="K15" s="267" t="s">
        <v>477</v>
      </c>
      <c r="L15" s="268" t="s">
        <v>477</v>
      </c>
      <c r="M15" s="269">
        <v>4580</v>
      </c>
      <c r="N15" s="270" t="s">
        <v>477</v>
      </c>
    </row>
    <row r="16" spans="1:16">
      <c r="A16" s="248"/>
      <c r="B16" s="244"/>
      <c r="C16" s="244"/>
      <c r="D16" s="244"/>
      <c r="E16" s="244"/>
      <c r="F16" s="244"/>
      <c r="G16" s="1166" t="s">
        <v>481</v>
      </c>
      <c r="H16" s="1167"/>
      <c r="I16" s="1167"/>
      <c r="J16" s="1168"/>
      <c r="K16" s="268">
        <v>-61244</v>
      </c>
      <c r="L16" s="268">
        <v>-38935</v>
      </c>
      <c r="M16" s="269">
        <v>-19254</v>
      </c>
      <c r="N16" s="270">
        <v>102.2</v>
      </c>
    </row>
    <row r="17" spans="1:16">
      <c r="A17" s="248"/>
      <c r="B17" s="244"/>
      <c r="C17" s="244"/>
      <c r="D17" s="244"/>
      <c r="E17" s="244"/>
      <c r="F17" s="244"/>
      <c r="G17" s="1166" t="s">
        <v>167</v>
      </c>
      <c r="H17" s="1167"/>
      <c r="I17" s="1167"/>
      <c r="J17" s="1168"/>
      <c r="K17" s="268">
        <v>697319</v>
      </c>
      <c r="L17" s="268">
        <v>443305</v>
      </c>
      <c r="M17" s="269">
        <v>233033</v>
      </c>
      <c r="N17" s="270">
        <v>90.2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60" t="s">
        <v>486</v>
      </c>
      <c r="H21" s="1161"/>
      <c r="I21" s="1161"/>
      <c r="J21" s="1162"/>
      <c r="K21" s="280">
        <v>41.96</v>
      </c>
      <c r="L21" s="281">
        <v>21.21</v>
      </c>
      <c r="M21" s="282">
        <v>20.75</v>
      </c>
      <c r="N21" s="249"/>
      <c r="O21" s="283"/>
      <c r="P21" s="279"/>
    </row>
    <row r="22" spans="1:16" s="284" customFormat="1">
      <c r="A22" s="279"/>
      <c r="B22" s="249"/>
      <c r="C22" s="249"/>
      <c r="D22" s="249"/>
      <c r="E22" s="249"/>
      <c r="F22" s="249"/>
      <c r="G22" s="1160" t="s">
        <v>487</v>
      </c>
      <c r="H22" s="1161"/>
      <c r="I22" s="1161"/>
      <c r="J22" s="1162"/>
      <c r="K22" s="285">
        <v>97.1</v>
      </c>
      <c r="L22" s="286">
        <v>95.4</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9" t="s">
        <v>468</v>
      </c>
      <c r="L30" s="254"/>
      <c r="M30" s="255" t="s">
        <v>469</v>
      </c>
      <c r="N30" s="256"/>
    </row>
    <row r="31" spans="1:16">
      <c r="A31" s="248"/>
      <c r="B31" s="244"/>
      <c r="C31" s="244"/>
      <c r="D31" s="244"/>
      <c r="E31" s="244"/>
      <c r="F31" s="244"/>
      <c r="G31" s="257"/>
      <c r="H31" s="258"/>
      <c r="I31" s="258"/>
      <c r="J31" s="259"/>
      <c r="K31" s="1150"/>
      <c r="L31" s="260" t="s">
        <v>470</v>
      </c>
      <c r="M31" s="261" t="s">
        <v>471</v>
      </c>
      <c r="N31" s="262" t="s">
        <v>472</v>
      </c>
    </row>
    <row r="32" spans="1:16" ht="27" customHeight="1">
      <c r="A32" s="248"/>
      <c r="B32" s="244"/>
      <c r="C32" s="244"/>
      <c r="D32" s="244"/>
      <c r="E32" s="244"/>
      <c r="F32" s="244"/>
      <c r="G32" s="1151" t="s">
        <v>491</v>
      </c>
      <c r="H32" s="1152"/>
      <c r="I32" s="1152"/>
      <c r="J32" s="1153"/>
      <c r="K32" s="294">
        <v>282967</v>
      </c>
      <c r="L32" s="294">
        <v>179890</v>
      </c>
      <c r="M32" s="295">
        <v>137219</v>
      </c>
      <c r="N32" s="296">
        <v>31.1</v>
      </c>
    </row>
    <row r="33" spans="1:16" ht="13.5" customHeight="1">
      <c r="A33" s="248"/>
      <c r="B33" s="244"/>
      <c r="C33" s="244"/>
      <c r="D33" s="244"/>
      <c r="E33" s="244"/>
      <c r="F33" s="244"/>
      <c r="G33" s="1151" t="s">
        <v>492</v>
      </c>
      <c r="H33" s="1152"/>
      <c r="I33" s="1152"/>
      <c r="J33" s="1153"/>
      <c r="K33" s="294" t="s">
        <v>477</v>
      </c>
      <c r="L33" s="294" t="s">
        <v>477</v>
      </c>
      <c r="M33" s="295" t="s">
        <v>477</v>
      </c>
      <c r="N33" s="296" t="s">
        <v>477</v>
      </c>
    </row>
    <row r="34" spans="1:16" ht="27" customHeight="1">
      <c r="A34" s="248"/>
      <c r="B34" s="244"/>
      <c r="C34" s="244"/>
      <c r="D34" s="244"/>
      <c r="E34" s="244"/>
      <c r="F34" s="244"/>
      <c r="G34" s="1151" t="s">
        <v>493</v>
      </c>
      <c r="H34" s="1152"/>
      <c r="I34" s="1152"/>
      <c r="J34" s="1153"/>
      <c r="K34" s="294" t="s">
        <v>477</v>
      </c>
      <c r="L34" s="294" t="s">
        <v>477</v>
      </c>
      <c r="M34" s="295">
        <v>4</v>
      </c>
      <c r="N34" s="296" t="s">
        <v>477</v>
      </c>
    </row>
    <row r="35" spans="1:16" ht="27" customHeight="1">
      <c r="A35" s="248"/>
      <c r="B35" s="244"/>
      <c r="C35" s="244"/>
      <c r="D35" s="244"/>
      <c r="E35" s="244"/>
      <c r="F35" s="244"/>
      <c r="G35" s="1151" t="s">
        <v>494</v>
      </c>
      <c r="H35" s="1152"/>
      <c r="I35" s="1152"/>
      <c r="J35" s="1153"/>
      <c r="K35" s="294">
        <v>40521</v>
      </c>
      <c r="L35" s="294">
        <v>25760</v>
      </c>
      <c r="M35" s="295">
        <v>30414</v>
      </c>
      <c r="N35" s="296">
        <v>-15.3</v>
      </c>
    </row>
    <row r="36" spans="1:16" ht="27" customHeight="1">
      <c r="A36" s="248"/>
      <c r="B36" s="244"/>
      <c r="C36" s="244"/>
      <c r="D36" s="244"/>
      <c r="E36" s="244"/>
      <c r="F36" s="244"/>
      <c r="G36" s="1151" t="s">
        <v>495</v>
      </c>
      <c r="H36" s="1152"/>
      <c r="I36" s="1152"/>
      <c r="J36" s="1153"/>
      <c r="K36" s="294" t="s">
        <v>477</v>
      </c>
      <c r="L36" s="294" t="s">
        <v>477</v>
      </c>
      <c r="M36" s="295">
        <v>5195</v>
      </c>
      <c r="N36" s="296" t="s">
        <v>477</v>
      </c>
    </row>
    <row r="37" spans="1:16" ht="13.5" customHeight="1">
      <c r="A37" s="248"/>
      <c r="B37" s="244"/>
      <c r="C37" s="244"/>
      <c r="D37" s="244"/>
      <c r="E37" s="244"/>
      <c r="F37" s="244"/>
      <c r="G37" s="1151" t="s">
        <v>496</v>
      </c>
      <c r="H37" s="1152"/>
      <c r="I37" s="1152"/>
      <c r="J37" s="1153"/>
      <c r="K37" s="294">
        <v>6526</v>
      </c>
      <c r="L37" s="294">
        <v>4149</v>
      </c>
      <c r="M37" s="295">
        <v>2257</v>
      </c>
      <c r="N37" s="296">
        <v>83.8</v>
      </c>
    </row>
    <row r="38" spans="1:16" ht="27" customHeight="1">
      <c r="A38" s="248"/>
      <c r="B38" s="244"/>
      <c r="C38" s="244"/>
      <c r="D38" s="244"/>
      <c r="E38" s="244"/>
      <c r="F38" s="244"/>
      <c r="G38" s="1154" t="s">
        <v>497</v>
      </c>
      <c r="H38" s="1155"/>
      <c r="I38" s="1155"/>
      <c r="J38" s="1156"/>
      <c r="K38" s="297">
        <v>74</v>
      </c>
      <c r="L38" s="297">
        <v>47</v>
      </c>
      <c r="M38" s="298">
        <v>40</v>
      </c>
      <c r="N38" s="299">
        <v>17.5</v>
      </c>
      <c r="O38" s="293"/>
    </row>
    <row r="39" spans="1:16">
      <c r="A39" s="248"/>
      <c r="B39" s="244"/>
      <c r="C39" s="244"/>
      <c r="D39" s="244"/>
      <c r="E39" s="244"/>
      <c r="F39" s="244"/>
      <c r="G39" s="1154" t="s">
        <v>498</v>
      </c>
      <c r="H39" s="1155"/>
      <c r="I39" s="1155"/>
      <c r="J39" s="1156"/>
      <c r="K39" s="300">
        <v>-136</v>
      </c>
      <c r="L39" s="300">
        <v>-86</v>
      </c>
      <c r="M39" s="301">
        <v>-7960</v>
      </c>
      <c r="N39" s="302">
        <v>-98.9</v>
      </c>
      <c r="O39" s="293"/>
    </row>
    <row r="40" spans="1:16" ht="27" customHeight="1">
      <c r="A40" s="248"/>
      <c r="B40" s="244"/>
      <c r="C40" s="244"/>
      <c r="D40" s="244"/>
      <c r="E40" s="244"/>
      <c r="F40" s="244"/>
      <c r="G40" s="1151" t="s">
        <v>499</v>
      </c>
      <c r="H40" s="1152"/>
      <c r="I40" s="1152"/>
      <c r="J40" s="1153"/>
      <c r="K40" s="300">
        <v>-267628</v>
      </c>
      <c r="L40" s="300">
        <v>-170139</v>
      </c>
      <c r="M40" s="301">
        <v>-124831</v>
      </c>
      <c r="N40" s="302">
        <v>36.299999999999997</v>
      </c>
      <c r="O40" s="293"/>
    </row>
    <row r="41" spans="1:16">
      <c r="A41" s="248"/>
      <c r="B41" s="244"/>
      <c r="C41" s="244"/>
      <c r="D41" s="244"/>
      <c r="E41" s="244"/>
      <c r="F41" s="244"/>
      <c r="G41" s="1157" t="s">
        <v>278</v>
      </c>
      <c r="H41" s="1158"/>
      <c r="I41" s="1158"/>
      <c r="J41" s="1159"/>
      <c r="K41" s="294">
        <v>62324</v>
      </c>
      <c r="L41" s="300">
        <v>39621</v>
      </c>
      <c r="M41" s="301">
        <v>42339</v>
      </c>
      <c r="N41" s="302">
        <v>-6.4</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44" t="s">
        <v>468</v>
      </c>
      <c r="J49" s="1146" t="s">
        <v>503</v>
      </c>
      <c r="K49" s="1147"/>
      <c r="L49" s="1147"/>
      <c r="M49" s="1147"/>
      <c r="N49" s="1148"/>
    </row>
    <row r="50" spans="1:14">
      <c r="A50" s="248"/>
      <c r="B50" s="244"/>
      <c r="C50" s="244"/>
      <c r="D50" s="244"/>
      <c r="E50" s="244"/>
      <c r="F50" s="244"/>
      <c r="G50" s="312"/>
      <c r="H50" s="313"/>
      <c r="I50" s="1145"/>
      <c r="J50" s="314" t="s">
        <v>504</v>
      </c>
      <c r="K50" s="315" t="s">
        <v>505</v>
      </c>
      <c r="L50" s="316" t="s">
        <v>506</v>
      </c>
      <c r="M50" s="317" t="s">
        <v>507</v>
      </c>
      <c r="N50" s="318" t="s">
        <v>508</v>
      </c>
    </row>
    <row r="51" spans="1:14">
      <c r="A51" s="248"/>
      <c r="B51" s="244"/>
      <c r="C51" s="244"/>
      <c r="D51" s="244"/>
      <c r="E51" s="244"/>
      <c r="F51" s="244"/>
      <c r="G51" s="310" t="s">
        <v>509</v>
      </c>
      <c r="H51" s="311"/>
      <c r="I51" s="319">
        <v>114153</v>
      </c>
      <c r="J51" s="320">
        <v>63951</v>
      </c>
      <c r="K51" s="321">
        <v>-25.4</v>
      </c>
      <c r="L51" s="322">
        <v>216155</v>
      </c>
      <c r="M51" s="323">
        <v>-35.299999999999997</v>
      </c>
      <c r="N51" s="324">
        <v>9.9</v>
      </c>
    </row>
    <row r="52" spans="1:14">
      <c r="A52" s="248"/>
      <c r="B52" s="244"/>
      <c r="C52" s="244"/>
      <c r="D52" s="244"/>
      <c r="E52" s="244"/>
      <c r="F52" s="244"/>
      <c r="G52" s="325"/>
      <c r="H52" s="326" t="s">
        <v>510</v>
      </c>
      <c r="I52" s="327">
        <v>81614</v>
      </c>
      <c r="J52" s="328">
        <v>45722</v>
      </c>
      <c r="K52" s="329">
        <v>-39.700000000000003</v>
      </c>
      <c r="L52" s="330">
        <v>108827</v>
      </c>
      <c r="M52" s="331">
        <v>-19.600000000000001</v>
      </c>
      <c r="N52" s="332">
        <v>-20.100000000000001</v>
      </c>
    </row>
    <row r="53" spans="1:14">
      <c r="A53" s="248"/>
      <c r="B53" s="244"/>
      <c r="C53" s="244"/>
      <c r="D53" s="244"/>
      <c r="E53" s="244"/>
      <c r="F53" s="244"/>
      <c r="G53" s="310" t="s">
        <v>511</v>
      </c>
      <c r="H53" s="311"/>
      <c r="I53" s="319">
        <v>180986</v>
      </c>
      <c r="J53" s="320">
        <v>105286</v>
      </c>
      <c r="K53" s="321">
        <v>64.599999999999994</v>
      </c>
      <c r="L53" s="322">
        <v>228305</v>
      </c>
      <c r="M53" s="323">
        <v>5.6</v>
      </c>
      <c r="N53" s="324">
        <v>59</v>
      </c>
    </row>
    <row r="54" spans="1:14">
      <c r="A54" s="248"/>
      <c r="B54" s="244"/>
      <c r="C54" s="244"/>
      <c r="D54" s="244"/>
      <c r="E54" s="244"/>
      <c r="F54" s="244"/>
      <c r="G54" s="325"/>
      <c r="H54" s="326" t="s">
        <v>510</v>
      </c>
      <c r="I54" s="327">
        <v>151364</v>
      </c>
      <c r="J54" s="328">
        <v>88054</v>
      </c>
      <c r="K54" s="329">
        <v>92.6</v>
      </c>
      <c r="L54" s="330">
        <v>86611</v>
      </c>
      <c r="M54" s="331">
        <v>-20.399999999999999</v>
      </c>
      <c r="N54" s="332">
        <v>113</v>
      </c>
    </row>
    <row r="55" spans="1:14">
      <c r="A55" s="248"/>
      <c r="B55" s="244"/>
      <c r="C55" s="244"/>
      <c r="D55" s="244"/>
      <c r="E55" s="244"/>
      <c r="F55" s="244"/>
      <c r="G55" s="310" t="s">
        <v>512</v>
      </c>
      <c r="H55" s="311"/>
      <c r="I55" s="319">
        <v>242170</v>
      </c>
      <c r="J55" s="320">
        <v>144665</v>
      </c>
      <c r="K55" s="321">
        <v>37.4</v>
      </c>
      <c r="L55" s="322">
        <v>316331</v>
      </c>
      <c r="M55" s="323">
        <v>38.6</v>
      </c>
      <c r="N55" s="324">
        <v>-1.2</v>
      </c>
    </row>
    <row r="56" spans="1:14">
      <c r="A56" s="248"/>
      <c r="B56" s="244"/>
      <c r="C56" s="244"/>
      <c r="D56" s="244"/>
      <c r="E56" s="244"/>
      <c r="F56" s="244"/>
      <c r="G56" s="325"/>
      <c r="H56" s="326" t="s">
        <v>510</v>
      </c>
      <c r="I56" s="327">
        <v>230777</v>
      </c>
      <c r="J56" s="328">
        <v>137860</v>
      </c>
      <c r="K56" s="329">
        <v>56.6</v>
      </c>
      <c r="L56" s="330">
        <v>106387</v>
      </c>
      <c r="M56" s="331">
        <v>22.8</v>
      </c>
      <c r="N56" s="332">
        <v>33.799999999999997</v>
      </c>
    </row>
    <row r="57" spans="1:14">
      <c r="A57" s="248"/>
      <c r="B57" s="244"/>
      <c r="C57" s="244"/>
      <c r="D57" s="244"/>
      <c r="E57" s="244"/>
      <c r="F57" s="244"/>
      <c r="G57" s="310" t="s">
        <v>513</v>
      </c>
      <c r="H57" s="311"/>
      <c r="I57" s="319">
        <v>355527</v>
      </c>
      <c r="J57" s="320">
        <v>217981</v>
      </c>
      <c r="K57" s="321">
        <v>50.7</v>
      </c>
      <c r="L57" s="322">
        <v>333013</v>
      </c>
      <c r="M57" s="323">
        <v>5.3</v>
      </c>
      <c r="N57" s="324">
        <v>45.4</v>
      </c>
    </row>
    <row r="58" spans="1:14">
      <c r="A58" s="248"/>
      <c r="B58" s="244"/>
      <c r="C58" s="244"/>
      <c r="D58" s="244"/>
      <c r="E58" s="244"/>
      <c r="F58" s="244"/>
      <c r="G58" s="325"/>
      <c r="H58" s="326" t="s">
        <v>510</v>
      </c>
      <c r="I58" s="327">
        <v>304654</v>
      </c>
      <c r="J58" s="328">
        <v>186790</v>
      </c>
      <c r="K58" s="329">
        <v>35.5</v>
      </c>
      <c r="L58" s="330">
        <v>126732</v>
      </c>
      <c r="M58" s="331">
        <v>19.100000000000001</v>
      </c>
      <c r="N58" s="332">
        <v>16.399999999999999</v>
      </c>
    </row>
    <row r="59" spans="1:14">
      <c r="A59" s="248"/>
      <c r="B59" s="244"/>
      <c r="C59" s="244"/>
      <c r="D59" s="244"/>
      <c r="E59" s="244"/>
      <c r="F59" s="244"/>
      <c r="G59" s="310" t="s">
        <v>514</v>
      </c>
      <c r="H59" s="311"/>
      <c r="I59" s="319">
        <v>309420</v>
      </c>
      <c r="J59" s="320">
        <v>196707</v>
      </c>
      <c r="K59" s="321">
        <v>-9.8000000000000007</v>
      </c>
      <c r="L59" s="322">
        <v>280458</v>
      </c>
      <c r="M59" s="323">
        <v>-15.8</v>
      </c>
      <c r="N59" s="324">
        <v>6</v>
      </c>
    </row>
    <row r="60" spans="1:14">
      <c r="A60" s="248"/>
      <c r="B60" s="244"/>
      <c r="C60" s="244"/>
      <c r="D60" s="244"/>
      <c r="E60" s="244"/>
      <c r="F60" s="244"/>
      <c r="G60" s="325"/>
      <c r="H60" s="326" t="s">
        <v>510</v>
      </c>
      <c r="I60" s="333">
        <v>280541</v>
      </c>
      <c r="J60" s="328">
        <v>178348</v>
      </c>
      <c r="K60" s="329">
        <v>-4.5</v>
      </c>
      <c r="L60" s="330">
        <v>127286</v>
      </c>
      <c r="M60" s="331">
        <v>0.4</v>
      </c>
      <c r="N60" s="332">
        <v>-4.9000000000000004</v>
      </c>
    </row>
    <row r="61" spans="1:14">
      <c r="A61" s="248"/>
      <c r="B61" s="244"/>
      <c r="C61" s="244"/>
      <c r="D61" s="244"/>
      <c r="E61" s="244"/>
      <c r="F61" s="244"/>
      <c r="G61" s="310" t="s">
        <v>515</v>
      </c>
      <c r="H61" s="334"/>
      <c r="I61" s="335">
        <v>240451</v>
      </c>
      <c r="J61" s="336">
        <v>145718</v>
      </c>
      <c r="K61" s="337">
        <v>23.5</v>
      </c>
      <c r="L61" s="338">
        <v>274852</v>
      </c>
      <c r="M61" s="339">
        <v>-0.3</v>
      </c>
      <c r="N61" s="324">
        <v>23.8</v>
      </c>
    </row>
    <row r="62" spans="1:14">
      <c r="A62" s="248"/>
      <c r="B62" s="244"/>
      <c r="C62" s="244"/>
      <c r="D62" s="244"/>
      <c r="E62" s="244"/>
      <c r="F62" s="244"/>
      <c r="G62" s="325"/>
      <c r="H62" s="326" t="s">
        <v>510</v>
      </c>
      <c r="I62" s="327">
        <v>209790</v>
      </c>
      <c r="J62" s="328">
        <v>127355</v>
      </c>
      <c r="K62" s="329">
        <v>28.1</v>
      </c>
      <c r="L62" s="330">
        <v>111169</v>
      </c>
      <c r="M62" s="331">
        <v>0.5</v>
      </c>
      <c r="N62" s="332">
        <v>27.6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A22"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35.549999999999997</v>
      </c>
      <c r="G47" s="12">
        <v>43.93</v>
      </c>
      <c r="H47" s="12">
        <v>51.36</v>
      </c>
      <c r="I47" s="12">
        <v>55.33</v>
      </c>
      <c r="J47" s="13">
        <v>58.68</v>
      </c>
    </row>
    <row r="48" spans="2:10" ht="57.75" customHeight="1">
      <c r="B48" s="14"/>
      <c r="C48" s="1171" t="s">
        <v>4</v>
      </c>
      <c r="D48" s="1171"/>
      <c r="E48" s="1172"/>
      <c r="F48" s="15">
        <v>2.06</v>
      </c>
      <c r="G48" s="16">
        <v>1.06</v>
      </c>
      <c r="H48" s="16">
        <v>1.63</v>
      </c>
      <c r="I48" s="16">
        <v>2.63</v>
      </c>
      <c r="J48" s="17">
        <v>2.4700000000000002</v>
      </c>
    </row>
    <row r="49" spans="2:10" ht="57.75" customHeight="1" thickBot="1">
      <c r="B49" s="18"/>
      <c r="C49" s="1173" t="s">
        <v>5</v>
      </c>
      <c r="D49" s="1173"/>
      <c r="E49" s="1174"/>
      <c r="F49" s="19" t="s">
        <v>522</v>
      </c>
      <c r="G49" s="20">
        <v>12.24</v>
      </c>
      <c r="H49" s="20">
        <v>5.4</v>
      </c>
      <c r="I49" s="20" t="s">
        <v>523</v>
      </c>
      <c r="J49" s="21">
        <v>4.43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mi-utimura</cp:lastModifiedBy>
  <cp:lastPrinted>2017-04-21T02:01:53Z</cp:lastPrinted>
  <dcterms:created xsi:type="dcterms:W3CDTF">2017-02-15T14:26:20Z</dcterms:created>
  <dcterms:modified xsi:type="dcterms:W3CDTF">2017-04-25T00:01:19Z</dcterms:modified>
  <cp:category/>
</cp:coreProperties>
</file>